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https://onedrive.coca-cola.com/personal/blakevincent_coca-cola_com/Documents/Desktop/Pungency Chart/"/>
    </mc:Choice>
  </mc:AlternateContent>
  <xr:revisionPtr revIDLastSave="2" documentId="8_{DAA85FC5-B125-4143-AC36-B8277033A6EB}" xr6:coauthVersionLast="47" xr6:coauthVersionMax="47" xr10:uidLastSave="{F7562FE0-F631-4102-9020-B51A743562CB}"/>
  <bookViews>
    <workbookView xWindow="-110" yWindow="-110" windowWidth="19420" windowHeight="10420" xr2:uid="{00000000-000D-0000-FFFF-FFFF00000000}"/>
  </bookViews>
  <sheets>
    <sheet name="Chart" sheetId="4" r:id="rId1"/>
    <sheet name="Definitions" sheetId="2" r:id="rId2"/>
    <sheet name="Quick Lookup Tool" sheetId="6" r:id="rId3"/>
    <sheet name="Tubing Reference Sheet" sheetId="5" r:id="rId4"/>
  </sheets>
  <definedNames>
    <definedName name="Barq_s_Caffeine_Free_Root_Be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6" l="1"/>
  <c r="C5" i="6" l="1"/>
  <c r="C8" i="6"/>
  <c r="C10" i="6" l="1"/>
  <c r="F11" i="6"/>
  <c r="E17" i="6" l="1"/>
  <c r="D11" i="6" l="1"/>
  <c r="C17" i="6"/>
  <c r="C11" i="6" s="1"/>
  <c r="E11" i="6" l="1"/>
  <c r="G11" i="6" l="1"/>
  <c r="A11" i="6" s="1"/>
</calcChain>
</file>

<file path=xl/sharedStrings.xml><?xml version="1.0" encoding="utf-8"?>
<sst xmlns="http://schemas.openxmlformats.org/spreadsheetml/2006/main" count="234" uniqueCount="145">
  <si>
    <t>R</t>
  </si>
  <si>
    <t>S</t>
  </si>
  <si>
    <t>PS</t>
  </si>
  <si>
    <t>•Push old syrup out with sanitizer until clear sanitizer is flowing out valve</t>
  </si>
  <si>
    <t>•Let sanitizer sit in system for 10 minutes.</t>
  </si>
  <si>
    <t>•Push sanitizer out with new syrup.</t>
  </si>
  <si>
    <r>
      <t>R</t>
    </r>
    <r>
      <rPr>
        <sz val="14.9"/>
        <rFont val="Arial"/>
        <family val="2"/>
      </rPr>
      <t xml:space="preserve"> – Flavor being removed is more pungent than flavor being put on.</t>
    </r>
  </si>
  <si>
    <t>•Push old syrup out with sanitizer until clear sanitizer is flowing out valve.</t>
  </si>
  <si>
    <t>•Replace all plastic parts – Tygon tubing, BIB pump, syrup line, valve and back block.</t>
  </si>
  <si>
    <t>•Fill system with sanitizer again.</t>
  </si>
  <si>
    <r>
      <t>PS</t>
    </r>
    <r>
      <rPr>
        <sz val="14.9"/>
        <rFont val="Arial"/>
        <family val="2"/>
      </rPr>
      <t xml:space="preserve"> – Flavor being removed is less pungent than flavor being put on.</t>
    </r>
  </si>
  <si>
    <t xml:space="preserve">•Replace Tygon tubing and BIB pump. </t>
  </si>
  <si>
    <r>
      <t>RS</t>
    </r>
    <r>
      <rPr>
        <sz val="14.9"/>
        <rFont val="Arial"/>
        <family val="2"/>
      </rPr>
      <t xml:space="preserve"> – Flavor being removed is more pungent than flavor being put on</t>
    </r>
  </si>
  <si>
    <r>
      <t>S</t>
    </r>
    <r>
      <rPr>
        <sz val="14.9"/>
        <rFont val="Arial"/>
        <family val="2"/>
      </rPr>
      <t xml:space="preserve"> – Flavor being removed is in same category as one being put on.</t>
    </r>
  </si>
  <si>
    <t xml:space="preserve"> and there is flushable tubing.</t>
  </si>
  <si>
    <t>•Replace all plastic parts except flushable tubing – Tygon tubing, BIB pump, valve and back block.</t>
  </si>
  <si>
    <r>
      <rPr>
        <b/>
        <sz val="11"/>
        <rFont val="Calibri"/>
        <family val="2"/>
      </rPr>
      <t>Flavor Shield</t>
    </r>
    <r>
      <rPr>
        <sz val="11"/>
        <rFont val="Calibri"/>
        <family val="2"/>
      </rPr>
      <t xml:space="preserve"> (2011) cPET Contact Barrier – white opaque, 1 single red line</t>
    </r>
  </si>
  <si>
    <r>
      <rPr>
        <b/>
        <sz val="10"/>
        <rFont val="Arial"/>
        <family val="2"/>
      </rPr>
      <t>Taste Rite</t>
    </r>
    <r>
      <rPr>
        <sz val="10"/>
        <rFont val="Arial"/>
        <family val="2"/>
      </rPr>
      <t xml:space="preserve"> (2002) PET Contact Barrier – white opaque, 2 parallel single red line</t>
    </r>
  </si>
  <si>
    <r>
      <rPr>
        <b/>
        <sz val="10"/>
        <rFont val="Arial"/>
        <family val="2"/>
      </rPr>
      <t>Red Line Plus</t>
    </r>
    <r>
      <rPr>
        <sz val="10"/>
        <rFont val="Arial"/>
        <family val="2"/>
      </rPr>
      <t xml:space="preserve"> (2003) PA11 Contact Barrier – Semi-transparent, natural tube, criss-crossing single red lines</t>
    </r>
  </si>
  <si>
    <r>
      <rPr>
        <b/>
        <sz val="10"/>
        <rFont val="Arial"/>
        <family val="2"/>
      </rPr>
      <t>Gen II</t>
    </r>
    <r>
      <rPr>
        <sz val="10"/>
        <rFont val="Arial"/>
        <family val="2"/>
      </rPr>
      <t xml:space="preserve"> (1994) PA11 Contact Barrier – natural almost completely transparent, criss cross single red lines</t>
    </r>
  </si>
  <si>
    <r>
      <rPr>
        <b/>
        <sz val="10"/>
        <rFont val="Arial"/>
        <family val="2"/>
      </rPr>
      <t>Gen I</t>
    </r>
    <r>
      <rPr>
        <sz val="10"/>
        <rFont val="Arial"/>
        <family val="2"/>
      </rPr>
      <t xml:space="preserve"> (1990) PET Film Barrier – Transparent, clear PET film under white yarn with single red lines</t>
    </r>
  </si>
  <si>
    <r>
      <rPr>
        <sz val="48"/>
        <rFont val="Arial"/>
        <family val="2"/>
      </rPr>
      <t>R</t>
    </r>
    <r>
      <rPr>
        <sz val="28"/>
        <rFont val="Arial"/>
        <family val="2"/>
      </rPr>
      <t xml:space="preserve">
(or RS for flushable tubing)</t>
    </r>
  </si>
  <si>
    <r>
      <rPr>
        <sz val="48"/>
        <rFont val="Arial"/>
        <family val="2"/>
      </rPr>
      <t>R</t>
    </r>
    <r>
      <rPr>
        <sz val="28"/>
        <rFont val="Arial"/>
        <family val="2"/>
      </rPr>
      <t xml:space="preserve"> (or RS
for flushable tubing)</t>
    </r>
  </si>
  <si>
    <t>Product being Removed</t>
  </si>
  <si>
    <t>Barrilitos Mango Lime</t>
  </si>
  <si>
    <t>No</t>
  </si>
  <si>
    <t>Barrilitos Pear Cucumber</t>
  </si>
  <si>
    <t>Yes</t>
  </si>
  <si>
    <t>Barrilitos Pineapple</t>
  </si>
  <si>
    <t>Product being put on</t>
  </si>
  <si>
    <t>Barrilitos Strawberry Hibiscus</t>
  </si>
  <si>
    <t>Minute Maid Lemonade</t>
  </si>
  <si>
    <t>Barq's Caffeine Free Root Beer</t>
  </si>
  <si>
    <t>Barq's Red Crème Soda</t>
  </si>
  <si>
    <t>Is there flushable Tubing</t>
  </si>
  <si>
    <t>Barq's Root Beer</t>
  </si>
  <si>
    <t>Blue Sky Black Cherry</t>
  </si>
  <si>
    <t>Actions to take</t>
  </si>
  <si>
    <t>Blue Sky Lemonade</t>
  </si>
  <si>
    <t>Blue Sky Orange Mango</t>
  </si>
  <si>
    <t>Blue Sky Root Beer</t>
  </si>
  <si>
    <t>Caffeine Free Coca-Cola</t>
  </si>
  <si>
    <t>Caffeine Free Diet Coke</t>
  </si>
  <si>
    <t>Cherry Coke</t>
  </si>
  <si>
    <t>Coca-Cola</t>
  </si>
  <si>
    <t>Coca-Cola Cherry Zero</t>
  </si>
  <si>
    <t>Diet Coke</t>
  </si>
  <si>
    <t>Fanta Apple</t>
  </si>
  <si>
    <t>Fanta Birch Beer</t>
  </si>
  <si>
    <t>Fanta Blue Raspberry</t>
  </si>
  <si>
    <t>Fanta Cherry</t>
  </si>
  <si>
    <t>RS – Flavor being removed is more pungent than flavor being put on and there is flushable tubing.
•Push old syrup out with sanitizer until clear sanitizer is flowing out valve.
•Replace all plastic parts except flushable tubing – Tygon tubing, BIB pump, valve and back block.
•Fill system with sanitizer again.
•Let sanitizer sit in system for 10 minutes.
•Push sanitizer out with new syrup.</t>
  </si>
  <si>
    <t>Fanta Grape</t>
  </si>
  <si>
    <t>Fanta Orange</t>
  </si>
  <si>
    <t>Fanta Pineapple</t>
  </si>
  <si>
    <t>Fanta Punch</t>
  </si>
  <si>
    <t>Fanta Red</t>
  </si>
  <si>
    <t>Fanta Strawberry</t>
  </si>
  <si>
    <t>Fanta Vanilla</t>
  </si>
  <si>
    <t>Flavor Rage Cherry</t>
  </si>
  <si>
    <t>Flavor Rage Chocolate</t>
  </si>
  <si>
    <t>Flavor Rage Lime</t>
  </si>
  <si>
    <t>Flavor Rage Raspberry</t>
  </si>
  <si>
    <t>Flavor Rage Vanilla</t>
  </si>
  <si>
    <t>Fresca</t>
  </si>
  <si>
    <t>Fruitopia Strawberry Passion</t>
  </si>
  <si>
    <t>Fuze Peach Tea</t>
  </si>
  <si>
    <t>Fuze Raspberry Tea</t>
  </si>
  <si>
    <t>Fuze Sweet Tea</t>
  </si>
  <si>
    <t>Fuze Tea Lemon</t>
  </si>
  <si>
    <t>Fuze Unsweet Tea</t>
  </si>
  <si>
    <t>Gold Peak diet Green Tea</t>
  </si>
  <si>
    <t>Gold Peak Peach Tea</t>
  </si>
  <si>
    <t>Gold Peak Premium Unsweetened Black Tea</t>
  </si>
  <si>
    <t>Gold Peak Raspberry Tea</t>
  </si>
  <si>
    <t>Gold Peak Southern Style Tea</t>
  </si>
  <si>
    <t>Gold Peak Sweetened Black Tea</t>
  </si>
  <si>
    <t>Gold Peak Sweetened Green Tea</t>
  </si>
  <si>
    <t>Gold Peak Unsweetened Black Tea</t>
  </si>
  <si>
    <t>Hi-C Orange Lavaburst</t>
  </si>
  <si>
    <t>Hi-C Poppin' Pink Lemonade</t>
  </si>
  <si>
    <t>HY Coca-Cola</t>
  </si>
  <si>
    <t>HY Diet Coke</t>
  </si>
  <si>
    <t>HY Sprite</t>
  </si>
  <si>
    <t>Master Pour Sour</t>
  </si>
  <si>
    <t>Mello Yello</t>
  </si>
  <si>
    <t>Minute Maid Limeade</t>
  </si>
  <si>
    <t>Pepe Rico Margarita Lime Mix</t>
  </si>
  <si>
    <t>Pepe Rico Margarita Mix</t>
  </si>
  <si>
    <t>Pibb Xtra</t>
  </si>
  <si>
    <t>PowerAde Fruit Punch</t>
  </si>
  <si>
    <t>PowerAde Lemon-Lime</t>
  </si>
  <si>
    <t>PowerAde Orange</t>
  </si>
  <si>
    <t>Red Flash</t>
  </si>
  <si>
    <t>Seagram's Ginger Ale</t>
  </si>
  <si>
    <t>Seagram's Tonic Water</t>
  </si>
  <si>
    <t>Sprite</t>
  </si>
  <si>
    <t>Sprite Zero</t>
  </si>
  <si>
    <t>Surge Red Berry Blast</t>
  </si>
  <si>
    <t>Vanilla Coke</t>
  </si>
  <si>
    <t>Vitaminwater Essential</t>
  </si>
  <si>
    <t>Vitaminwater Revive</t>
  </si>
  <si>
    <t>Vitaminwater XXX</t>
  </si>
  <si>
    <t>Vitaminwater Zero Squeezed</t>
  </si>
  <si>
    <t>Coca-Cola Zero</t>
  </si>
  <si>
    <t>PowerAde Mountain Berry Blast</t>
  </si>
  <si>
    <t>Vitaminwater Zero XXX</t>
  </si>
  <si>
    <t>Hubert's Lemonade</t>
  </si>
  <si>
    <t>Sprite Lymonade</t>
  </si>
  <si>
    <t>Surge</t>
  </si>
  <si>
    <t>PowerAde Tropical Mango</t>
  </si>
  <si>
    <t>Minute Maid Fruit Punch</t>
  </si>
  <si>
    <t>Coca-Cola Cherry Vanillia</t>
  </si>
  <si>
    <t>Sprite Tropicberry</t>
  </si>
  <si>
    <t>Barrilitos Horchata</t>
  </si>
  <si>
    <t>Minute Maid Orchards Best Cranberry</t>
  </si>
  <si>
    <t>*approved for use on a bargun</t>
  </si>
  <si>
    <r>
      <rPr>
        <b/>
        <sz val="18"/>
        <rFont val="Arial"/>
        <family val="2"/>
      </rPr>
      <t>*</t>
    </r>
    <r>
      <rPr>
        <b/>
        <sz val="10"/>
        <rFont val="Arial"/>
        <family val="2"/>
      </rPr>
      <t>approved for use on a bargun</t>
    </r>
  </si>
  <si>
    <t>AHA Lime Watermelon</t>
  </si>
  <si>
    <t>Minute Maid Strawberry Lemonade</t>
  </si>
  <si>
    <r>
      <t>R</t>
    </r>
    <r>
      <rPr>
        <sz val="14.9"/>
        <color theme="0"/>
        <rFont val="Arial"/>
        <family val="2"/>
      </rPr>
      <t xml:space="preserve"> – Flavor being removed is more pungent than flavor being put on.
•Push old syrup out with sanitizer until clear sanitizer is flowing out valve.
•Replace all plastic parts – Tygon tubing, BIB pump, syrup line, valve and back block.
•Fill system with sanitizer again.
•Let sanitizer sit in system for 10 minutes.
•Push sanitizer out with new syrup.</t>
    </r>
  </si>
  <si>
    <r>
      <t>PS</t>
    </r>
    <r>
      <rPr>
        <sz val="14.9"/>
        <color theme="0"/>
        <rFont val="Arial"/>
        <family val="2"/>
      </rPr>
      <t xml:space="preserve"> – Flavor being removed is less pungent than flavor being put on.
•Push old syrup out with sanitizer until clear sanitizer is flowing out valve
•Replace Tygon tubing and BIB pump.
•Fill system with sanitizer again.
•Let sanitizer sit in system for 10 minutes.
•Push sanitizer out with new syrup.</t>
    </r>
  </si>
  <si>
    <r>
      <t>S</t>
    </r>
    <r>
      <rPr>
        <sz val="14.9"/>
        <color theme="0"/>
        <rFont val="Arial"/>
        <family val="2"/>
      </rPr>
      <t xml:space="preserve"> – Flavor being removed is in same category as one being put on.
•Push old syrup out with sanitizer until clear sanitizer is flowing out valve
•Let sanitizer sit in system for 10 minutes.
•Push sanitizer out with new syrup.</t>
    </r>
  </si>
  <si>
    <r>
      <rPr>
        <b/>
        <sz val="10"/>
        <rFont val="Arial"/>
        <family val="2"/>
      </rPr>
      <t>Category B - COLA</t>
    </r>
    <r>
      <rPr>
        <sz val="10"/>
        <rFont val="Arial"/>
        <family val="2"/>
      </rPr>
      <t xml:space="preserve">
Caffeine Free Coca-Cola
Caffeine Free Diet Coke
Coca-Cola
Coca-Cola Zero
Diet Coke
HY Coca-Cola
HY Diet Coke</t>
    </r>
    <r>
      <rPr>
        <b/>
        <i/>
        <sz val="10"/>
        <rFont val="Arial"/>
        <family val="2"/>
      </rPr>
      <t xml:space="preserve"> </t>
    </r>
  </si>
  <si>
    <r>
      <rPr>
        <b/>
        <sz val="10"/>
        <rFont val="Arial"/>
        <family val="2"/>
      </rPr>
      <t>Category B - COLA</t>
    </r>
    <r>
      <rPr>
        <sz val="10"/>
        <rFont val="Arial"/>
        <family val="2"/>
      </rPr>
      <t xml:space="preserve">
Caffeine Free Coca-Cola
Caffeine Free Diet Coke
Coca-Cola
Coca-Cola Zero Sugar
Diet Coke
HY Coca-Cola
HY Diet Coke</t>
    </r>
  </si>
  <si>
    <r>
      <rPr>
        <b/>
        <sz val="10"/>
        <rFont val="Arial"/>
        <family val="2"/>
      </rPr>
      <t>Category E -Tea</t>
    </r>
    <r>
      <rPr>
        <sz val="10"/>
        <rFont val="Arial"/>
        <family val="2"/>
      </rPr>
      <t xml:space="preserve">
Gold Peak diet Green Tea
Gold Peak Southern Style Tea
Gold Peak Sweetened Black Tea
</t>
    </r>
    <r>
      <rPr>
        <sz val="10"/>
        <color theme="1"/>
        <rFont val="Arial"/>
        <family val="2"/>
      </rPr>
      <t>Gold Peak Sweetened Green Tea</t>
    </r>
    <r>
      <rPr>
        <sz val="10"/>
        <rFont val="Arial"/>
        <family val="2"/>
      </rPr>
      <t xml:space="preserve">
Gold Peak Unsweetened Black Tea
Fuze Tea</t>
    </r>
    <r>
      <rPr>
        <sz val="10"/>
        <color rgb="FFFF0000"/>
        <rFont val="Arial"/>
        <family val="2"/>
      </rPr>
      <t xml:space="preserve"> </t>
    </r>
    <r>
      <rPr>
        <sz val="10"/>
        <rFont val="Arial"/>
        <family val="2"/>
      </rPr>
      <t>Lemon
Fuze</t>
    </r>
    <r>
      <rPr>
        <sz val="10"/>
        <color rgb="FFFF0000"/>
        <rFont val="Arial"/>
        <family val="2"/>
      </rPr>
      <t xml:space="preserve"> </t>
    </r>
    <r>
      <rPr>
        <sz val="10"/>
        <color theme="1"/>
        <rFont val="Arial"/>
        <family val="2"/>
      </rPr>
      <t>Sweet Tea</t>
    </r>
    <r>
      <rPr>
        <sz val="10"/>
        <rFont val="Arial"/>
        <family val="2"/>
      </rPr>
      <t xml:space="preserve">
Fuze Unsweet Tea                                                                                                                                                                                                                                                                                                                                   Fuze or Gold Peak Peach Tea  
Fuze or Gold Peak Raspberry Tea</t>
    </r>
    <r>
      <rPr>
        <sz val="10"/>
        <color rgb="FFFF0000"/>
        <rFont val="Arial"/>
        <family val="2"/>
      </rPr>
      <t xml:space="preserve">                                         </t>
    </r>
  </si>
  <si>
    <r>
      <rPr>
        <b/>
        <sz val="10"/>
        <rFont val="Arial"/>
        <family val="2"/>
      </rPr>
      <t>Category E -Tea</t>
    </r>
    <r>
      <rPr>
        <sz val="10"/>
        <rFont val="Arial"/>
        <family val="2"/>
      </rPr>
      <t xml:space="preserve">
Gold Peak diet Green Tea
Gold Peak Southern Style Tea
Gold Peak Sweetened Black Tea
</t>
    </r>
    <r>
      <rPr>
        <sz val="10"/>
        <color theme="1"/>
        <rFont val="Arial"/>
        <family val="2"/>
      </rPr>
      <t>Gold Peak Sweetened Green Tea</t>
    </r>
    <r>
      <rPr>
        <sz val="10"/>
        <rFont val="Arial"/>
        <family val="2"/>
      </rPr>
      <t xml:space="preserve">
Gold Peak Unsweetened Black Tea
Fuze Tea</t>
    </r>
    <r>
      <rPr>
        <sz val="10"/>
        <color rgb="FFFF0000"/>
        <rFont val="Arial"/>
        <family val="2"/>
      </rPr>
      <t xml:space="preserve"> </t>
    </r>
    <r>
      <rPr>
        <sz val="10"/>
        <rFont val="Arial"/>
        <family val="2"/>
      </rPr>
      <t>Lemon
Fuze</t>
    </r>
    <r>
      <rPr>
        <sz val="10"/>
        <color rgb="FFFF0000"/>
        <rFont val="Arial"/>
        <family val="2"/>
      </rPr>
      <t xml:space="preserve"> </t>
    </r>
    <r>
      <rPr>
        <sz val="10"/>
        <color theme="1"/>
        <rFont val="Arial"/>
        <family val="2"/>
      </rPr>
      <t>Sweet Tea</t>
    </r>
    <r>
      <rPr>
        <sz val="10"/>
        <rFont val="Arial"/>
        <family val="2"/>
      </rPr>
      <t xml:space="preserve">
Fuze Unsweet Tea  
                                               </t>
    </r>
    <r>
      <rPr>
        <sz val="10"/>
        <color theme="0"/>
        <rFont val="Arial"/>
        <family val="2"/>
      </rPr>
      <t xml:space="preserve">## </t>
    </r>
    <r>
      <rPr>
        <sz val="10"/>
        <rFont val="Arial"/>
        <family val="2"/>
      </rPr>
      <t xml:space="preserve">                                                                                                                                                                                                                                                                                        
Fuze or Gold Peak Peach Tea  
Fuze or Gold Peak Raspberry Tea</t>
    </r>
    <r>
      <rPr>
        <sz val="10"/>
        <color rgb="FFFF0000"/>
        <rFont val="Arial"/>
        <family val="2"/>
      </rPr>
      <t xml:space="preserve">                                        </t>
    </r>
  </si>
  <si>
    <r>
      <rPr>
        <b/>
        <sz val="10"/>
        <rFont val="Arial"/>
        <family val="2"/>
      </rPr>
      <t>Category C - Citrus</t>
    </r>
    <r>
      <rPr>
        <sz val="10"/>
        <rFont val="Arial"/>
        <family val="2"/>
      </rPr>
      <t xml:space="preserve">
Fresca
HY Sprite
Seagram's Ginger Ale
Seagram's Tonic Water
Sprite
Sprite Lymonade
Sprite Zero</t>
    </r>
    <r>
      <rPr>
        <b/>
        <i/>
        <sz val="10"/>
        <rFont val="Arial"/>
        <family val="2"/>
      </rPr>
      <t xml:space="preserve">                                                     </t>
    </r>
  </si>
  <si>
    <r>
      <t xml:space="preserve">Category A - Sparkling Water
</t>
    </r>
    <r>
      <rPr>
        <sz val="10"/>
        <rFont val="Arial"/>
        <family val="2"/>
      </rPr>
      <t xml:space="preserve">AHA Blueberry Pomegranate
AHA Lime Watermelon
</t>
    </r>
  </si>
  <si>
    <r>
      <rPr>
        <b/>
        <sz val="10"/>
        <rFont val="Arial"/>
        <family val="2"/>
      </rPr>
      <t>Category A - Sparkling Water</t>
    </r>
    <r>
      <rPr>
        <sz val="10"/>
        <rFont val="Arial"/>
        <family val="2"/>
      </rPr>
      <t xml:space="preserve">
AHA Blueberry Pomegranate
AHA Lime Watermelon
</t>
    </r>
  </si>
  <si>
    <r>
      <rPr>
        <b/>
        <sz val="10"/>
        <rFont val="Arial"/>
        <family val="2"/>
      </rPr>
      <t>Category C - Citrus</t>
    </r>
    <r>
      <rPr>
        <sz val="10"/>
        <rFont val="Arial"/>
        <family val="2"/>
      </rPr>
      <t xml:space="preserve">
Fresca
HY Sprite
Seagram's Ginger Ale
Seagram's Tonic Water
Sprite
Sprite Lymonade
Sprite Zero</t>
    </r>
  </si>
  <si>
    <t>AHA Blueberry Pomegranate</t>
  </si>
  <si>
    <t>Minute Maid Lemonade Zero Sugar</t>
  </si>
  <si>
    <t>Minute Maid Pom Lemonade ZS</t>
  </si>
  <si>
    <r>
      <rPr>
        <b/>
        <sz val="10"/>
        <rFont val="Arial"/>
        <family val="2"/>
      </rPr>
      <t>Category D - Citrus 2</t>
    </r>
    <r>
      <rPr>
        <sz val="10"/>
        <rFont val="Arial"/>
        <family val="2"/>
      </rPr>
      <t xml:space="preserve">
Barrilitos Pear Cucumber
Fanta Apple
Flavor Rage Lime
Hi-C Poppin' Pink Lemonade
Hubert's Lemonade
Master Pour Sour
Mello Yello
Minute Maid Lemonade
Minute Maid Lemonade Zero Sugar
Minute Maid  Pom Lemonade ZS
Minute Maid Limeade
Powerade Lemon-Lime
Pepe Rico Margarita Mix
Pepe Rico Lime Margarita Mix
Vitaminwater Zero Squeezed</t>
    </r>
  </si>
  <si>
    <r>
      <rPr>
        <b/>
        <sz val="10"/>
        <rFont val="Arial"/>
        <family val="2"/>
      </rPr>
      <t>Category F - Orange Citrus</t>
    </r>
    <r>
      <rPr>
        <sz val="10"/>
        <rFont val="Arial"/>
        <family val="2"/>
      </rPr>
      <t xml:space="preserve">
Barrilitos Mango Lime
Barrilitos Pineapple
Fanta Orange</t>
    </r>
    <r>
      <rPr>
        <sz val="10"/>
        <color rgb="FFFF0000"/>
        <rFont val="Arial"/>
        <family val="2"/>
      </rPr>
      <t xml:space="preserve">
</t>
    </r>
    <r>
      <rPr>
        <sz val="10"/>
        <rFont val="Arial"/>
        <family val="2"/>
      </rPr>
      <t>Fanta Pineapple      
Hi-C Orange Lavaburst
Powerade Orange    
Powerade Tropical Mango     
Sprite TropicBerry                    
Vitaminwater Essential</t>
    </r>
  </si>
  <si>
    <r>
      <rPr>
        <b/>
        <sz val="10"/>
        <rFont val="Arial"/>
        <family val="2"/>
      </rPr>
      <t>Category G</t>
    </r>
    <r>
      <rPr>
        <sz val="10"/>
        <rFont val="Arial"/>
        <family val="2"/>
      </rPr>
      <t xml:space="preserve">
Barrilitos Strawberry Hibiscus                            
Cherry Coke
Coca-Cola Cherry Zero
Fanta Blue Raspberry
Fanta Cherry
Fanta Grape
Flavor Rage Cherry
Flavor Rage Chocolate
Flavor Rage Raspberry
Flavor Rage Vanilla
</t>
    </r>
    <r>
      <rPr>
        <b/>
        <sz val="10"/>
        <rFont val="Arial"/>
        <family val="2"/>
      </rPr>
      <t xml:space="preserve">Minute Maid Orchards Best Cranberry*  </t>
    </r>
    <r>
      <rPr>
        <sz val="10"/>
        <rFont val="Arial"/>
        <family val="2"/>
      </rPr>
      <t xml:space="preserve">                   
Powerade Mountain Berry Blast
Powerade Zero White Cherry
Vitaminwater Revive
Vitaminwater XXX
Vitaminwater Zero XXX</t>
    </r>
  </si>
  <si>
    <r>
      <rPr>
        <b/>
        <sz val="10"/>
        <rFont val="Arial"/>
        <family val="2"/>
      </rPr>
      <t>Category I</t>
    </r>
    <r>
      <rPr>
        <sz val="10"/>
        <rFont val="Arial"/>
        <family val="2"/>
      </rPr>
      <t xml:space="preserve">
Barq's Root Beer
Barq's Caffeine Free Root Beer
Coca-Cola Cherry Vanilla
Fanta Birch Beer
Fanta Vanilla
Pibb Xtra
Vanilla Coke</t>
    </r>
  </si>
  <si>
    <r>
      <rPr>
        <b/>
        <sz val="10"/>
        <rFont val="Arial"/>
        <family val="2"/>
      </rPr>
      <t>Category F - Orange Citrus</t>
    </r>
    <r>
      <rPr>
        <sz val="10"/>
        <rFont val="Arial"/>
        <family val="2"/>
      </rPr>
      <t xml:space="preserve">
Barrilitos Mango Lime
Barrilitos Pineapple
Fanta Orange</t>
    </r>
    <r>
      <rPr>
        <sz val="10"/>
        <color rgb="FFFF0000"/>
        <rFont val="Arial"/>
        <family val="2"/>
      </rPr>
      <t xml:space="preserve">
</t>
    </r>
    <r>
      <rPr>
        <sz val="10"/>
        <rFont val="Arial"/>
        <family val="2"/>
      </rPr>
      <t>Fanta Pineapple     
Hi-C Orange Lavaburst
Powerade Orange      
Powerade Tropical Mango
Sprite TropicBerry                       
Vitaminwater Essential</t>
    </r>
  </si>
  <si>
    <r>
      <rPr>
        <b/>
        <sz val="10"/>
        <rFont val="Arial"/>
        <family val="2"/>
      </rPr>
      <t xml:space="preserve">Category G
</t>
    </r>
    <r>
      <rPr>
        <sz val="10"/>
        <rFont val="Arial"/>
        <family val="2"/>
      </rPr>
      <t xml:space="preserve">
Barrilitos Strawberry Hibiscus                                   
Cherry Coke
Coca-Cola Cherry Zero
Fanta Blue Raspberry
Fanta Cherry
Fanta Grape
Flavor Rage Cherry
Flavor Rage Chocolate
Flavor Rage Raspberry
Flavor Rage Vanilla
</t>
    </r>
    <r>
      <rPr>
        <b/>
        <sz val="10"/>
        <rFont val="Arial"/>
        <family val="2"/>
      </rPr>
      <t xml:space="preserve">Minute Maid Orchards Best Cranberry*  </t>
    </r>
    <r>
      <rPr>
        <sz val="10"/>
        <rFont val="Arial"/>
        <family val="2"/>
      </rPr>
      <t xml:space="preserve">                                                                  </t>
    </r>
    <r>
      <rPr>
        <sz val="10"/>
        <color rgb="FFFF0000"/>
        <rFont val="Arial"/>
        <family val="2"/>
      </rPr>
      <t xml:space="preserve"> </t>
    </r>
    <r>
      <rPr>
        <sz val="10"/>
        <rFont val="Arial"/>
        <family val="2"/>
      </rPr>
      <t>Powerade Mountain Berry Blast
Powerade Zero White Cherry
Vitaminwater Revive
Vitaminwater XXX
Vitaminwater Zero XXX</t>
    </r>
  </si>
  <si>
    <r>
      <rPr>
        <b/>
        <sz val="10"/>
        <rFont val="Arial"/>
        <family val="2"/>
      </rPr>
      <t>Category I</t>
    </r>
    <r>
      <rPr>
        <sz val="10"/>
        <rFont val="Arial"/>
        <family val="2"/>
      </rPr>
      <t xml:space="preserve">
Barq's Root Beer
Barq's CF Root Beer
Coca-Cola Cherry Vanilla
Fanta Birch Beer
Fanta Vanilla
Pibb Xtra
Vanilla Coke</t>
    </r>
  </si>
  <si>
    <r>
      <rPr>
        <b/>
        <sz val="10"/>
        <rFont val="Arial"/>
        <family val="2"/>
      </rPr>
      <t>Category H</t>
    </r>
    <r>
      <rPr>
        <sz val="10"/>
        <rFont val="Arial"/>
        <family val="2"/>
      </rPr>
      <t xml:space="preserve">
Barq's Red Crème Soda
Barrilitos Horchata
Fanta Punch
Fanta Red
Fanta Strawberry
Fruitopia Strawberry Passion
Hi-C Fruit Punch
Minute Maid Fruit Punch
Minute Maid Strawberry Lemonade
Powerade Fruit Punch
Red Flash</t>
    </r>
  </si>
  <si>
    <r>
      <rPr>
        <b/>
        <sz val="10"/>
        <rFont val="Arial"/>
        <family val="2"/>
      </rPr>
      <t>Category H</t>
    </r>
    <r>
      <rPr>
        <sz val="10"/>
        <rFont val="Arial"/>
        <family val="2"/>
      </rPr>
      <t xml:space="preserve">
Barq's Red Crème Soda
Barrilitos Horchata
Fanta Punch
Fanta Red
Fanta Strawberry
Fruitopia Strawberry Passion   
Hi-C Fruit Punch                
Minute Maid Fruit Punch
Minute Maid Strawberry Lemonade              
Powerade Fruit Punch
Red Flash</t>
    </r>
  </si>
  <si>
    <t>Version 13-updated 9-13-2021-PBV</t>
  </si>
  <si>
    <r>
      <rPr>
        <b/>
        <sz val="10"/>
        <rFont val="Arial"/>
        <family val="2"/>
      </rPr>
      <t>Category D - Citrus 2</t>
    </r>
    <r>
      <rPr>
        <sz val="10"/>
        <rFont val="Arial"/>
        <family val="2"/>
      </rPr>
      <t xml:space="preserve">
Barrilitos Pear Cucumber
Fanta Apple
Flavor Rage Lime
Hi-C Poppin' Pink Lemonade
Hubert's Lemonade
Master Pour Sour
Mello Yello
Minute Maid Lemonade
Minute Maid Lemonade Zero Sugar
Minute Maid Pom Lemonade ZS
Minute Maid Limeade
Powerade Lemon-Lime
Pepe Rico Margarita Mix
Pepe Rico Lime Margarita Mix 
Vitaminwater Zero Squeezed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</si>
</sst>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sz val="8"/>
      <name val="Arial"/>
      <family val="2"/>
    </font>
    <font>
      <sz val="72"/>
      <name val="Arial"/>
      <family val="2"/>
    </font>
    <font>
      <sz val="72"/>
      <name val="Arial"/>
      <family val="2"/>
    </font>
    <font>
      <sz val="14.9"/>
      <name val="Arial"/>
      <family val="2"/>
    </font>
    <font>
      <b/>
      <sz val="14.9"/>
      <name val="Arial"/>
      <family val="2"/>
    </font>
    <font>
      <sz val="16"/>
      <name val="Arial"/>
      <family val="2"/>
    </font>
    <font>
      <sz val="10"/>
      <name val="Arial"/>
      <family val="2"/>
    </font>
    <font>
      <sz val="10"/>
      <color rgb="FFFF0000"/>
      <name val="Arial"/>
      <family val="2"/>
    </font>
    <font>
      <b/>
      <i/>
      <sz val="10"/>
      <name val="Arial"/>
      <family val="2"/>
    </font>
    <font>
      <sz val="10"/>
      <color theme="1"/>
      <name val="Arial"/>
      <family val="2"/>
    </font>
    <font>
      <b/>
      <sz val="10"/>
      <name val="Arial"/>
      <family val="2"/>
    </font>
    <font>
      <sz val="10"/>
      <color theme="0"/>
      <name val="Arial"/>
      <family val="2"/>
    </font>
    <font>
      <sz val="28"/>
      <name val="Arial"/>
      <family val="2"/>
    </font>
    <font>
      <sz val="11"/>
      <name val="Calibri"/>
      <family val="2"/>
    </font>
    <font>
      <b/>
      <sz val="11"/>
      <name val="Calibri"/>
      <family val="2"/>
    </font>
    <font>
      <sz val="11"/>
      <color rgb="FF1F497D"/>
      <name val="Calibri"/>
      <family val="2"/>
    </font>
    <font>
      <sz val="48"/>
      <name val="Arial"/>
      <family val="2"/>
    </font>
    <font>
      <b/>
      <sz val="14"/>
      <name val="Arial"/>
      <family val="2"/>
    </font>
    <font>
      <b/>
      <sz val="18"/>
      <name val="Arial"/>
      <family val="2"/>
    </font>
    <font>
      <b/>
      <sz val="14.9"/>
      <color theme="0"/>
      <name val="Arial"/>
      <family val="2"/>
    </font>
    <font>
      <sz val="14.9"/>
      <color theme="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32">
    <xf numFmtId="0" fontId="0" fillId="0" borderId="0" xfId="0"/>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6" fillId="0" borderId="0" xfId="0" applyFont="1"/>
    <xf numFmtId="0" fontId="1" fillId="0" borderId="0" xfId="0" applyFont="1"/>
    <xf numFmtId="0" fontId="7" fillId="0" borderId="0" xfId="0" applyFont="1"/>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pplyAlignment="1">
      <alignment wrapText="1"/>
    </xf>
    <xf numFmtId="0" fontId="15" fillId="0" borderId="0" xfId="0" applyFont="1" applyAlignment="1">
      <alignment vertical="center"/>
    </xf>
    <xf numFmtId="0" fontId="17" fillId="0" borderId="0" xfId="0" applyFont="1" applyAlignment="1">
      <alignment horizontal="left" vertical="center" indent="3"/>
    </xf>
    <xf numFmtId="0" fontId="1" fillId="0" borderId="1" xfId="0" applyFont="1" applyBorder="1" applyAlignment="1">
      <alignment vertical="top" wrapText="1"/>
    </xf>
    <xf numFmtId="0" fontId="12" fillId="0" borderId="0" xfId="0" applyFont="1"/>
    <xf numFmtId="0" fontId="9" fillId="0" borderId="0" xfId="0" applyFont="1"/>
    <xf numFmtId="0" fontId="1" fillId="3" borderId="0" xfId="0" applyFont="1" applyFill="1" applyProtection="1">
      <protection locked="0"/>
    </xf>
    <xf numFmtId="0" fontId="13" fillId="0" borderId="0" xfId="0" applyFont="1"/>
    <xf numFmtId="0" fontId="14" fillId="0" borderId="2" xfId="0" applyFont="1" applyBorder="1" applyAlignment="1">
      <alignment horizontal="center" vertical="center" wrapText="1"/>
    </xf>
    <xf numFmtId="0" fontId="8" fillId="0" borderId="1" xfId="0" applyFont="1" applyFill="1" applyBorder="1" applyAlignment="1">
      <alignment vertical="top"/>
    </xf>
    <xf numFmtId="0" fontId="1" fillId="0" borderId="1" xfId="0" applyFont="1" applyBorder="1" applyAlignment="1">
      <alignment horizontal="left" vertical="top" wrapText="1"/>
    </xf>
    <xf numFmtId="0" fontId="12" fillId="5" borderId="3" xfId="0" applyFont="1" applyFill="1" applyBorder="1" applyAlignment="1">
      <alignment vertical="center" wrapText="1"/>
    </xf>
    <xf numFmtId="0" fontId="1" fillId="0" borderId="1" xfId="0" applyFont="1" applyFill="1" applyBorder="1" applyAlignment="1">
      <alignment vertical="top" wrapText="1"/>
    </xf>
    <xf numFmtId="0" fontId="12" fillId="0" borderId="0" xfId="0" applyFont="1" applyFill="1" applyBorder="1" applyAlignment="1">
      <alignment vertical="top" wrapText="1"/>
    </xf>
    <xf numFmtId="0" fontId="0" fillId="0" borderId="0" xfId="0" applyAlignment="1">
      <alignment vertical="top"/>
    </xf>
    <xf numFmtId="0" fontId="12" fillId="0" borderId="0" xfId="0" applyFont="1" applyFill="1" applyBorder="1" applyAlignment="1">
      <alignment vertical="center" wrapText="1"/>
    </xf>
    <xf numFmtId="0" fontId="1" fillId="0" borderId="0" xfId="0" applyFont="1" applyAlignment="1">
      <alignment horizontal="right"/>
    </xf>
    <xf numFmtId="0" fontId="13" fillId="0" borderId="0" xfId="0" applyFont="1" applyProtection="1">
      <protection locked="0"/>
    </xf>
    <xf numFmtId="0" fontId="21" fillId="0" borderId="0" xfId="0" applyFont="1"/>
    <xf numFmtId="0" fontId="21" fillId="0" borderId="0" xfId="0" applyFont="1" applyAlignment="1">
      <alignment wrapText="1"/>
    </xf>
    <xf numFmtId="0" fontId="12" fillId="0" borderId="1" xfId="0" applyFont="1" applyFill="1" applyBorder="1" applyAlignment="1">
      <alignment wrapText="1"/>
    </xf>
    <xf numFmtId="0" fontId="1" fillId="0" borderId="1" xfId="0" applyFont="1" applyBorder="1" applyAlignment="1">
      <alignment horizontal="left" wrapText="1"/>
    </xf>
    <xf numFmtId="0" fontId="11" fillId="0" borderId="0" xfId="0" applyFont="1"/>
    <xf numFmtId="0" fontId="19" fillId="4" borderId="0" xfId="0" applyFont="1" applyFill="1" applyAlignment="1">
      <alignment horizontal="left" vertical="top" wrapText="1"/>
    </xf>
  </cellXfs>
  <cellStyles count="2">
    <cellStyle name="Normal" xfId="0" builtinId="0"/>
    <cellStyle name="Normal 2" xfId="1" xr:uid="{6869B76D-B16C-4D1B-A3FA-E95E5D1D39D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9525</xdr:rowOff>
    </xdr:from>
    <xdr:to>
      <xdr:col>1</xdr:col>
      <xdr:colOff>1</xdr:colOff>
      <xdr:row>1</xdr:row>
      <xdr:rowOff>-1</xdr:rowOff>
    </xdr:to>
    <xdr:sp macro="" textlink="">
      <xdr:nvSpPr>
        <xdr:cNvPr id="3388" name="AutoShape 1">
          <a:extLst>
            <a:ext uri="{FF2B5EF4-FFF2-40B4-BE49-F238E27FC236}">
              <a16:creationId xmlns:a16="http://schemas.microsoft.com/office/drawing/2014/main" id="{00000000-0008-0000-0000-00003C0D0000}"/>
            </a:ext>
          </a:extLst>
        </xdr:cNvPr>
        <xdr:cNvSpPr>
          <a:spLocks noChangeArrowheads="1"/>
        </xdr:cNvSpPr>
      </xdr:nvSpPr>
      <xdr:spPr bwMode="auto">
        <a:xfrm>
          <a:off x="9526" y="9525"/>
          <a:ext cx="2050256" cy="3633787"/>
        </a:xfrm>
        <a:prstGeom prst="rtTriangle">
          <a:avLst/>
        </a:prstGeom>
        <a:solidFill>
          <a:srgbClr val="C0C0C0"/>
        </a:solidFill>
        <a:ln w="9525">
          <a:solidFill>
            <a:srgbClr val="000000"/>
          </a:solidFill>
          <a:miter lim="800000"/>
          <a:headEnd/>
          <a:tailEnd/>
        </a:ln>
      </xdr:spPr>
    </xdr:sp>
    <xdr:clientData/>
  </xdr:twoCellAnchor>
  <xdr:twoCellAnchor>
    <xdr:from>
      <xdr:col>0</xdr:col>
      <xdr:colOff>9525</xdr:colOff>
      <xdr:row>0</xdr:row>
      <xdr:rowOff>9525</xdr:rowOff>
    </xdr:from>
    <xdr:to>
      <xdr:col>1</xdr:col>
      <xdr:colOff>11906</xdr:colOff>
      <xdr:row>1</xdr:row>
      <xdr:rowOff>-1</xdr:rowOff>
    </xdr:to>
    <xdr:sp macro="" textlink="">
      <xdr:nvSpPr>
        <xdr:cNvPr id="3389" name="Line 2">
          <a:extLst>
            <a:ext uri="{FF2B5EF4-FFF2-40B4-BE49-F238E27FC236}">
              <a16:creationId xmlns:a16="http://schemas.microsoft.com/office/drawing/2014/main" id="{00000000-0008-0000-0000-00003D0D0000}"/>
            </a:ext>
          </a:extLst>
        </xdr:cNvPr>
        <xdr:cNvSpPr>
          <a:spLocks noChangeShapeType="1"/>
        </xdr:cNvSpPr>
      </xdr:nvSpPr>
      <xdr:spPr bwMode="auto">
        <a:xfrm>
          <a:off x="9525" y="9525"/>
          <a:ext cx="2062162" cy="363378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771525</xdr:colOff>
      <xdr:row>0</xdr:row>
      <xdr:rowOff>209550</xdr:rowOff>
    </xdr:from>
    <xdr:to>
      <xdr:col>0</xdr:col>
      <xdr:colOff>781050</xdr:colOff>
      <xdr:row>0</xdr:row>
      <xdr:rowOff>205740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71525" y="219075"/>
          <a:ext cx="971550" cy="5143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strike="noStrike">
              <a:solidFill>
                <a:srgbClr val="000000"/>
              </a:solidFill>
              <a:latin typeface="Arial"/>
              <a:cs typeface="Arial"/>
            </a:rPr>
            <a:t>Existing Product  Being Removed Category</a:t>
          </a:r>
        </a:p>
      </xdr:txBody>
    </xdr:sp>
    <xdr:clientData/>
  </xdr:twoCellAnchor>
  <xdr:oneCellAnchor>
    <xdr:from>
      <xdr:col>0</xdr:col>
      <xdr:colOff>157692</xdr:colOff>
      <xdr:row>0</xdr:row>
      <xdr:rowOff>2076744</xdr:rowOff>
    </xdr:from>
    <xdr:ext cx="1016304" cy="313419"/>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57692" y="2076744"/>
          <a:ext cx="1016304" cy="313419"/>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strike="noStrike">
              <a:solidFill>
                <a:srgbClr val="000000"/>
              </a:solidFill>
              <a:latin typeface="Arial"/>
              <a:cs typeface="Arial"/>
            </a:rPr>
            <a:t>Replacement </a:t>
          </a:r>
        </a:p>
        <a:p>
          <a:pPr algn="l" rtl="0">
            <a:defRPr sz="1000"/>
          </a:pPr>
          <a:r>
            <a:rPr lang="en-US" sz="1000" b="0" i="0" strike="noStrike">
              <a:solidFill>
                <a:srgbClr val="000000"/>
              </a:solidFill>
              <a:latin typeface="Arial"/>
              <a:cs typeface="Arial"/>
            </a:rPr>
            <a:t>Product Category</a:t>
          </a:r>
        </a:p>
      </xdr:txBody>
    </xdr:sp>
    <xdr:clientData/>
  </xdr:oneCellAnchor>
  <xdr:twoCellAnchor>
    <xdr:from>
      <xdr:col>0</xdr:col>
      <xdr:colOff>567267</xdr:colOff>
      <xdr:row>0</xdr:row>
      <xdr:rowOff>2837391</xdr:rowOff>
    </xdr:from>
    <xdr:to>
      <xdr:col>0</xdr:col>
      <xdr:colOff>567267</xdr:colOff>
      <xdr:row>0</xdr:row>
      <xdr:rowOff>3161241</xdr:rowOff>
    </xdr:to>
    <xdr:sp macro="" textlink="">
      <xdr:nvSpPr>
        <xdr:cNvPr id="3392" name="Line 5">
          <a:extLst>
            <a:ext uri="{FF2B5EF4-FFF2-40B4-BE49-F238E27FC236}">
              <a16:creationId xmlns:a16="http://schemas.microsoft.com/office/drawing/2014/main" id="{00000000-0008-0000-0000-0000400D0000}"/>
            </a:ext>
          </a:extLst>
        </xdr:cNvPr>
        <xdr:cNvSpPr>
          <a:spLocks noChangeShapeType="1"/>
        </xdr:cNvSpPr>
      </xdr:nvSpPr>
      <xdr:spPr bwMode="auto">
        <a:xfrm>
          <a:off x="567267" y="2837391"/>
          <a:ext cx="0" cy="3238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1724025</xdr:colOff>
      <xdr:row>0</xdr:row>
      <xdr:rowOff>695325</xdr:rowOff>
    </xdr:from>
    <xdr:to>
      <xdr:col>0</xdr:col>
      <xdr:colOff>1971675</xdr:colOff>
      <xdr:row>0</xdr:row>
      <xdr:rowOff>695325</xdr:rowOff>
    </xdr:to>
    <xdr:sp macro="" textlink="">
      <xdr:nvSpPr>
        <xdr:cNvPr id="3393" name="Line 6">
          <a:extLst>
            <a:ext uri="{FF2B5EF4-FFF2-40B4-BE49-F238E27FC236}">
              <a16:creationId xmlns:a16="http://schemas.microsoft.com/office/drawing/2014/main" id="{00000000-0008-0000-0000-0000410D0000}"/>
            </a:ext>
          </a:extLst>
        </xdr:cNvPr>
        <xdr:cNvSpPr>
          <a:spLocks noChangeShapeType="1"/>
        </xdr:cNvSpPr>
      </xdr:nvSpPr>
      <xdr:spPr bwMode="auto">
        <a:xfrm>
          <a:off x="1724025" y="695325"/>
          <a:ext cx="2476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5</xdr:col>
      <xdr:colOff>1247775</xdr:colOff>
      <xdr:row>0</xdr:row>
      <xdr:rowOff>2047875</xdr:rowOff>
    </xdr:from>
    <xdr:to>
      <xdr:col>5</xdr:col>
      <xdr:colOff>1245870</xdr:colOff>
      <xdr:row>0</xdr:row>
      <xdr:rowOff>2045970</xdr:rowOff>
    </xdr:to>
    <xdr:sp macro="" textlink="">
      <xdr:nvSpPr>
        <xdr:cNvPr id="9" name="Text Box 43">
          <a:extLst>
            <a:ext uri="{FF2B5EF4-FFF2-40B4-BE49-F238E27FC236}">
              <a16:creationId xmlns:a16="http://schemas.microsoft.com/office/drawing/2014/main" id="{00000000-0008-0000-0000-000009000000}"/>
            </a:ext>
          </a:extLst>
        </xdr:cNvPr>
        <xdr:cNvSpPr txBox="1">
          <a:spLocks noChangeArrowheads="1"/>
        </xdr:cNvSpPr>
      </xdr:nvSpPr>
      <xdr:spPr bwMode="auto">
        <a:xfrm>
          <a:off x="9172575" y="2057400"/>
          <a:ext cx="609600" cy="295275"/>
        </a:xfrm>
        <a:prstGeom prst="rect">
          <a:avLst/>
        </a:prstGeom>
        <a:solidFill>
          <a:srgbClr val="FFFF00"/>
        </a:solidFill>
        <a:ln w="9525">
          <a:noFill/>
          <a:miter lim="800000"/>
          <a:headEnd/>
          <a:tailEnd/>
        </a:ln>
      </xdr:spPr>
      <xdr:txBody>
        <a:bodyPr vertOverflow="clip" wrap="square" lIns="36576" tIns="27432" rIns="0" bIns="0" anchor="t" upright="1"/>
        <a:lstStyle/>
        <a:p>
          <a:pPr algn="l" rtl="0">
            <a:defRPr sz="1000"/>
          </a:pPr>
          <a:r>
            <a:rPr lang="en-US" sz="1400" b="1" i="0" strike="noStrike">
              <a:solidFill>
                <a:srgbClr val="000000"/>
              </a:solidFill>
              <a:latin typeface="Arial"/>
              <a:cs typeface="Arial"/>
            </a:rPr>
            <a:t>S = R </a:t>
          </a:r>
        </a:p>
      </xdr:txBody>
    </xdr:sp>
    <xdr:clientData/>
  </xdr:twoCellAnchor>
  <xdr:twoCellAnchor editAs="oneCell">
    <xdr:from>
      <xdr:col>0</xdr:col>
      <xdr:colOff>654050</xdr:colOff>
      <xdr:row>0</xdr:row>
      <xdr:rowOff>444500</xdr:rowOff>
    </xdr:from>
    <xdr:to>
      <xdr:col>0</xdr:col>
      <xdr:colOff>1621790</xdr:colOff>
      <xdr:row>0</xdr:row>
      <xdr:rowOff>972185</xdr:rowOff>
    </xdr:to>
    <xdr:sp macro="" textlink="">
      <xdr:nvSpPr>
        <xdr:cNvPr id="11" name="Text Box 3">
          <a:extLst>
            <a:ext uri="{FF2B5EF4-FFF2-40B4-BE49-F238E27FC236}">
              <a16:creationId xmlns:a16="http://schemas.microsoft.com/office/drawing/2014/main" id="{00000000-0008-0000-0000-00000B000000}"/>
            </a:ext>
          </a:extLst>
        </xdr:cNvPr>
        <xdr:cNvSpPr txBox="1">
          <a:spLocks noChangeArrowheads="1"/>
        </xdr:cNvSpPr>
      </xdr:nvSpPr>
      <xdr:spPr bwMode="auto">
        <a:xfrm>
          <a:off x="654050" y="444500"/>
          <a:ext cx="971550" cy="5143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0" i="0" strike="noStrike">
              <a:solidFill>
                <a:srgbClr val="000000"/>
              </a:solidFill>
              <a:latin typeface="Arial"/>
              <a:cs typeface="Arial"/>
            </a:rPr>
            <a:t>Existing Product  Being Removed Category</a:t>
          </a:r>
        </a:p>
      </xdr:txBody>
    </xdr:sp>
    <xdr:clientData/>
  </xdr:twoCellAnchor>
  <xdr:twoCellAnchor>
    <xdr:from>
      <xdr:col>6</xdr:col>
      <xdr:colOff>31358</xdr:colOff>
      <xdr:row>0</xdr:row>
      <xdr:rowOff>20571</xdr:rowOff>
    </xdr:from>
    <xdr:to>
      <xdr:col>9</xdr:col>
      <xdr:colOff>1606338</xdr:colOff>
      <xdr:row>0</xdr:row>
      <xdr:rowOff>394607</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2427465" y="20571"/>
          <a:ext cx="7589337" cy="374036"/>
        </a:xfrm>
        <a:prstGeom prst="rect">
          <a:avLst/>
        </a:prstGeom>
        <a:solidFill>
          <a:srgbClr val="FF0000"/>
        </a:solidFill>
      </xdr:spPr>
      <xdr:style>
        <a:lnRef idx="0">
          <a:schemeClr val="accent2"/>
        </a:lnRef>
        <a:fillRef idx="3">
          <a:schemeClr val="accent2"/>
        </a:fillRef>
        <a:effectRef idx="3">
          <a:schemeClr val="accent2"/>
        </a:effectRef>
        <a:fontRef idx="minor">
          <a:schemeClr val="lt1"/>
        </a:fontRef>
      </xdr:style>
      <xdr:txBody>
        <a:bodyPr rtlCol="0" anchor="ctr">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3200" b="1" cap="none" spc="0">
              <a:ln w="11430"/>
              <a:solidFill>
                <a:sysClr val="windowText" lastClr="000000"/>
              </a:solidFill>
              <a:effectLst>
                <a:outerShdw blurRad="50800" dist="39000" dir="5460000" algn="tl">
                  <a:srgbClr val="000000">
                    <a:alpha val="38000"/>
                  </a:srgbClr>
                </a:outerShdw>
              </a:effectLst>
            </a:rPr>
            <a:t>NOT</a:t>
          </a:r>
          <a:r>
            <a:rPr lang="en-US" sz="3200" b="1" cap="none" spc="0" baseline="0">
              <a:ln w="11430"/>
              <a:solidFill>
                <a:sysClr val="windowText" lastClr="000000"/>
              </a:solidFill>
              <a:effectLst>
                <a:outerShdw blurRad="50800" dist="39000" dir="5460000" algn="tl">
                  <a:srgbClr val="000000">
                    <a:alpha val="38000"/>
                  </a:srgbClr>
                </a:outerShdw>
              </a:effectLst>
            </a:rPr>
            <a:t> APPROVED FOR USE ON A BARGUN</a:t>
          </a:r>
          <a:endParaRPr lang="en-US" sz="3200" b="1" cap="none" spc="0">
            <a:ln w="11430"/>
            <a:solidFill>
              <a:sysClr val="windowText" lastClr="000000"/>
            </a:solidFill>
            <a:effectLst>
              <a:outerShdw blurRad="50800" dist="39000" dir="5460000" algn="tl">
                <a:srgbClr val="000000">
                  <a:alpha val="38000"/>
                </a:srgbClr>
              </a:outerShdw>
            </a:effectLst>
          </a:endParaRPr>
        </a:p>
      </xdr:txBody>
    </xdr:sp>
    <xdr:clientData/>
  </xdr:twoCellAnchor>
  <xdr:twoCellAnchor>
    <xdr:from>
      <xdr:col>0</xdr:col>
      <xdr:colOff>9525</xdr:colOff>
      <xdr:row>2</xdr:row>
      <xdr:rowOff>9525</xdr:rowOff>
    </xdr:from>
    <xdr:to>
      <xdr:col>0</xdr:col>
      <xdr:colOff>9525</xdr:colOff>
      <xdr:row>3</xdr:row>
      <xdr:rowOff>9525</xdr:rowOff>
    </xdr:to>
    <xdr:sp macro="" textlink="">
      <xdr:nvSpPr>
        <xdr:cNvPr id="13" name="AutoShape 1">
          <a:extLst>
            <a:ext uri="{FF2B5EF4-FFF2-40B4-BE49-F238E27FC236}">
              <a16:creationId xmlns:a16="http://schemas.microsoft.com/office/drawing/2014/main" id="{00000000-0008-0000-0000-00000D000000}"/>
            </a:ext>
          </a:extLst>
        </xdr:cNvPr>
        <xdr:cNvSpPr>
          <a:spLocks noChangeArrowheads="1"/>
        </xdr:cNvSpPr>
      </xdr:nvSpPr>
      <xdr:spPr bwMode="auto">
        <a:xfrm>
          <a:off x="9525" y="9525"/>
          <a:ext cx="2299607" cy="4408714"/>
        </a:xfrm>
        <a:prstGeom prst="rtTriangle">
          <a:avLst/>
        </a:prstGeom>
        <a:solidFill>
          <a:srgbClr val="C0C0C0"/>
        </a:solidFill>
        <a:ln w="9525">
          <a:solidFill>
            <a:srgbClr val="000000"/>
          </a:solidFill>
          <a:miter lim="800000"/>
          <a:headEnd/>
          <a:tailEnd/>
        </a:ln>
      </xdr:spPr>
    </xdr:sp>
    <xdr:clientData/>
  </xdr:twoCellAnchor>
  <xdr:twoCellAnchor>
    <xdr:from>
      <xdr:col>0</xdr:col>
      <xdr:colOff>9525</xdr:colOff>
      <xdr:row>2</xdr:row>
      <xdr:rowOff>9525</xdr:rowOff>
    </xdr:from>
    <xdr:to>
      <xdr:col>0</xdr:col>
      <xdr:colOff>19050</xdr:colOff>
      <xdr:row>3</xdr:row>
      <xdr:rowOff>19050</xdr:rowOff>
    </xdr:to>
    <xdr:sp macro="" textlink="">
      <xdr:nvSpPr>
        <xdr:cNvPr id="14" name="Line 2">
          <a:extLst>
            <a:ext uri="{FF2B5EF4-FFF2-40B4-BE49-F238E27FC236}">
              <a16:creationId xmlns:a16="http://schemas.microsoft.com/office/drawing/2014/main" id="{00000000-0008-0000-0000-00000E000000}"/>
            </a:ext>
          </a:extLst>
        </xdr:cNvPr>
        <xdr:cNvSpPr>
          <a:spLocks noChangeShapeType="1"/>
        </xdr:cNvSpPr>
      </xdr:nvSpPr>
      <xdr:spPr bwMode="auto">
        <a:xfrm>
          <a:off x="9525" y="9525"/>
          <a:ext cx="2309132" cy="44182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1247775</xdr:colOff>
      <xdr:row>5</xdr:row>
      <xdr:rowOff>2047875</xdr:rowOff>
    </xdr:from>
    <xdr:ext cx="0" cy="0"/>
    <xdr:sp macro="" textlink="">
      <xdr:nvSpPr>
        <xdr:cNvPr id="15" name="Text Box 43">
          <a:extLst>
            <a:ext uri="{FF2B5EF4-FFF2-40B4-BE49-F238E27FC236}">
              <a16:creationId xmlns:a16="http://schemas.microsoft.com/office/drawing/2014/main" id="{00000000-0008-0000-0000-00000F000000}"/>
            </a:ext>
          </a:extLst>
        </xdr:cNvPr>
        <xdr:cNvSpPr txBox="1">
          <a:spLocks noChangeArrowheads="1"/>
        </xdr:cNvSpPr>
      </xdr:nvSpPr>
      <xdr:spPr bwMode="auto">
        <a:xfrm>
          <a:off x="10037989" y="2047875"/>
          <a:ext cx="0" cy="0"/>
        </a:xfrm>
        <a:prstGeom prst="rect">
          <a:avLst/>
        </a:prstGeom>
        <a:solidFill>
          <a:srgbClr val="FFFF00"/>
        </a:solidFill>
        <a:ln w="9525">
          <a:noFill/>
          <a:miter lim="800000"/>
          <a:headEnd/>
          <a:tailEnd/>
        </a:ln>
      </xdr:spPr>
      <xdr:txBody>
        <a:bodyPr vertOverflow="clip" wrap="square" lIns="36576" tIns="27432" rIns="0" bIns="0" anchor="t" upright="1"/>
        <a:lstStyle/>
        <a:p>
          <a:pPr algn="l" rtl="0">
            <a:defRPr sz="1000"/>
          </a:pPr>
          <a:r>
            <a:rPr lang="en-US" sz="1400" b="1" i="0" strike="noStrike">
              <a:solidFill>
                <a:srgbClr val="000000"/>
              </a:solidFill>
              <a:latin typeface="Arial"/>
              <a:cs typeface="Arial"/>
            </a:rPr>
            <a:t>S = R </a:t>
          </a:r>
        </a:p>
      </xdr:txBody>
    </xdr:sp>
    <xdr:clientData/>
  </xdr:oneCellAnchor>
  <xdr:twoCellAnchor>
    <xdr:from>
      <xdr:col>0</xdr:col>
      <xdr:colOff>9525</xdr:colOff>
      <xdr:row>2</xdr:row>
      <xdr:rowOff>9525</xdr:rowOff>
    </xdr:from>
    <xdr:to>
      <xdr:col>0</xdr:col>
      <xdr:colOff>9525</xdr:colOff>
      <xdr:row>3</xdr:row>
      <xdr:rowOff>9525</xdr:rowOff>
    </xdr:to>
    <xdr:sp macro="" textlink="">
      <xdr:nvSpPr>
        <xdr:cNvPr id="16" name="AutoShape 1">
          <a:extLst>
            <a:ext uri="{FF2B5EF4-FFF2-40B4-BE49-F238E27FC236}">
              <a16:creationId xmlns:a16="http://schemas.microsoft.com/office/drawing/2014/main" id="{00000000-0008-0000-0000-000010000000}"/>
            </a:ext>
          </a:extLst>
        </xdr:cNvPr>
        <xdr:cNvSpPr>
          <a:spLocks noChangeArrowheads="1"/>
        </xdr:cNvSpPr>
      </xdr:nvSpPr>
      <xdr:spPr bwMode="auto">
        <a:xfrm>
          <a:off x="9525" y="9525"/>
          <a:ext cx="2462893" cy="4912179"/>
        </a:xfrm>
        <a:prstGeom prst="rtTriangle">
          <a:avLst/>
        </a:prstGeom>
        <a:solidFill>
          <a:srgbClr val="C0C0C0"/>
        </a:solidFill>
        <a:ln w="9525">
          <a:solidFill>
            <a:srgbClr val="000000"/>
          </a:solidFill>
          <a:miter lim="800000"/>
          <a:headEnd/>
          <a:tailEnd/>
        </a:ln>
      </xdr:spPr>
    </xdr:sp>
    <xdr:clientData/>
  </xdr:twoCellAnchor>
  <xdr:twoCellAnchor>
    <xdr:from>
      <xdr:col>0</xdr:col>
      <xdr:colOff>9525</xdr:colOff>
      <xdr:row>2</xdr:row>
      <xdr:rowOff>9525</xdr:rowOff>
    </xdr:from>
    <xdr:to>
      <xdr:col>0</xdr:col>
      <xdr:colOff>19050</xdr:colOff>
      <xdr:row>3</xdr:row>
      <xdr:rowOff>19050</xdr:rowOff>
    </xdr:to>
    <xdr:sp macro="" textlink="">
      <xdr:nvSpPr>
        <xdr:cNvPr id="17" name="Line 2">
          <a:extLst>
            <a:ext uri="{FF2B5EF4-FFF2-40B4-BE49-F238E27FC236}">
              <a16:creationId xmlns:a16="http://schemas.microsoft.com/office/drawing/2014/main" id="{00000000-0008-0000-0000-000011000000}"/>
            </a:ext>
          </a:extLst>
        </xdr:cNvPr>
        <xdr:cNvSpPr>
          <a:spLocks noChangeShapeType="1"/>
        </xdr:cNvSpPr>
      </xdr:nvSpPr>
      <xdr:spPr bwMode="auto">
        <a:xfrm>
          <a:off x="9525" y="9525"/>
          <a:ext cx="2472418" cy="49217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1247775</xdr:colOff>
      <xdr:row>5</xdr:row>
      <xdr:rowOff>2047875</xdr:rowOff>
    </xdr:from>
    <xdr:ext cx="0" cy="0"/>
    <xdr:sp macro="" textlink="">
      <xdr:nvSpPr>
        <xdr:cNvPr id="22" name="Text Box 43">
          <a:extLst>
            <a:ext uri="{FF2B5EF4-FFF2-40B4-BE49-F238E27FC236}">
              <a16:creationId xmlns:a16="http://schemas.microsoft.com/office/drawing/2014/main" id="{00000000-0008-0000-0000-000016000000}"/>
            </a:ext>
          </a:extLst>
        </xdr:cNvPr>
        <xdr:cNvSpPr txBox="1">
          <a:spLocks noChangeArrowheads="1"/>
        </xdr:cNvSpPr>
      </xdr:nvSpPr>
      <xdr:spPr bwMode="auto">
        <a:xfrm>
          <a:off x="10074275" y="2047875"/>
          <a:ext cx="0" cy="0"/>
        </a:xfrm>
        <a:prstGeom prst="rect">
          <a:avLst/>
        </a:prstGeom>
        <a:solidFill>
          <a:srgbClr val="FFFF00"/>
        </a:solidFill>
        <a:ln w="9525">
          <a:noFill/>
          <a:miter lim="800000"/>
          <a:headEnd/>
          <a:tailEnd/>
        </a:ln>
      </xdr:spPr>
      <xdr:txBody>
        <a:bodyPr vertOverflow="clip" wrap="square" lIns="36576" tIns="27432" rIns="0" bIns="0" anchor="t" upright="1"/>
        <a:lstStyle/>
        <a:p>
          <a:pPr algn="l" rtl="0">
            <a:defRPr sz="1000"/>
          </a:pPr>
          <a:r>
            <a:rPr lang="en-US" sz="1400" b="1" i="0" strike="noStrike">
              <a:solidFill>
                <a:srgbClr val="000000"/>
              </a:solidFill>
              <a:latin typeface="Arial"/>
              <a:cs typeface="Arial"/>
            </a:rPr>
            <a:t>S = R </a:t>
          </a:r>
        </a:p>
      </xdr:txBody>
    </xdr:sp>
    <xdr:clientData/>
  </xdr:oneCellAnchor>
  <xdr:twoCellAnchor editAs="oneCell">
    <xdr:from>
      <xdr:col>5</xdr:col>
      <xdr:colOff>214387</xdr:colOff>
      <xdr:row>0</xdr:row>
      <xdr:rowOff>3230186</xdr:rowOff>
    </xdr:from>
    <xdr:to>
      <xdr:col>5</xdr:col>
      <xdr:colOff>742072</xdr:colOff>
      <xdr:row>0</xdr:row>
      <xdr:rowOff>3519746</xdr:rowOff>
    </xdr:to>
    <xdr:sp macro="" textlink="">
      <xdr:nvSpPr>
        <xdr:cNvPr id="27" name="Text Box 43">
          <a:extLst>
            <a:ext uri="{FF2B5EF4-FFF2-40B4-BE49-F238E27FC236}">
              <a16:creationId xmlns:a16="http://schemas.microsoft.com/office/drawing/2014/main" id="{00000000-0008-0000-0000-00001B000000}"/>
            </a:ext>
          </a:extLst>
        </xdr:cNvPr>
        <xdr:cNvSpPr txBox="1">
          <a:spLocks noChangeArrowheads="1"/>
        </xdr:cNvSpPr>
      </xdr:nvSpPr>
      <xdr:spPr bwMode="auto">
        <a:xfrm>
          <a:off x="10446958" y="3230186"/>
          <a:ext cx="537210" cy="293370"/>
        </a:xfrm>
        <a:prstGeom prst="rect">
          <a:avLst/>
        </a:prstGeom>
        <a:solidFill>
          <a:srgbClr val="FFFF00"/>
        </a:solidFill>
        <a:ln w="9525">
          <a:noFill/>
          <a:miter lim="800000"/>
          <a:headEnd/>
          <a:tailEnd/>
        </a:ln>
      </xdr:spPr>
      <xdr:txBody>
        <a:bodyPr vertOverflow="clip" wrap="square" lIns="36576" tIns="27432" rIns="0" bIns="0" anchor="t" upright="1"/>
        <a:lstStyle/>
        <a:p>
          <a:pPr algn="l" rtl="0">
            <a:defRPr sz="1000"/>
          </a:pPr>
          <a:r>
            <a:rPr lang="en-US" sz="1400" b="1" i="0" strike="noStrike">
              <a:solidFill>
                <a:srgbClr val="000000"/>
              </a:solidFill>
              <a:latin typeface="Arial"/>
              <a:cs typeface="Arial"/>
            </a:rPr>
            <a:t>S = R </a:t>
          </a:r>
        </a:p>
      </xdr:txBody>
    </xdr:sp>
    <xdr:clientData/>
  </xdr:twoCellAnchor>
  <xdr:twoCellAnchor>
    <xdr:from>
      <xdr:col>0</xdr:col>
      <xdr:colOff>9525</xdr:colOff>
      <xdr:row>2</xdr:row>
      <xdr:rowOff>9525</xdr:rowOff>
    </xdr:from>
    <xdr:to>
      <xdr:col>0</xdr:col>
      <xdr:colOff>9525</xdr:colOff>
      <xdr:row>3</xdr:row>
      <xdr:rowOff>9525</xdr:rowOff>
    </xdr:to>
    <xdr:sp macro="" textlink="">
      <xdr:nvSpPr>
        <xdr:cNvPr id="31" name="AutoShape 1">
          <a:extLst>
            <a:ext uri="{FF2B5EF4-FFF2-40B4-BE49-F238E27FC236}">
              <a16:creationId xmlns:a16="http://schemas.microsoft.com/office/drawing/2014/main" id="{00000000-0008-0000-0000-00001F000000}"/>
            </a:ext>
          </a:extLst>
        </xdr:cNvPr>
        <xdr:cNvSpPr>
          <a:spLocks noChangeArrowheads="1"/>
        </xdr:cNvSpPr>
      </xdr:nvSpPr>
      <xdr:spPr bwMode="auto">
        <a:xfrm>
          <a:off x="9525" y="9525"/>
          <a:ext cx="2365375" cy="5207000"/>
        </a:xfrm>
        <a:prstGeom prst="rtTriangle">
          <a:avLst/>
        </a:prstGeom>
        <a:solidFill>
          <a:srgbClr val="C0C0C0"/>
        </a:solidFill>
        <a:ln w="9525">
          <a:solidFill>
            <a:srgbClr val="000000"/>
          </a:solidFill>
          <a:miter lim="800000"/>
          <a:headEnd/>
          <a:tailEnd/>
        </a:ln>
      </xdr:spPr>
    </xdr:sp>
    <xdr:clientData/>
  </xdr:twoCellAnchor>
  <xdr:twoCellAnchor>
    <xdr:from>
      <xdr:col>0</xdr:col>
      <xdr:colOff>9525</xdr:colOff>
      <xdr:row>2</xdr:row>
      <xdr:rowOff>9525</xdr:rowOff>
    </xdr:from>
    <xdr:to>
      <xdr:col>0</xdr:col>
      <xdr:colOff>19050</xdr:colOff>
      <xdr:row>3</xdr:row>
      <xdr:rowOff>19050</xdr:rowOff>
    </xdr:to>
    <xdr:sp macro="" textlink="">
      <xdr:nvSpPr>
        <xdr:cNvPr id="32" name="Line 2">
          <a:extLst>
            <a:ext uri="{FF2B5EF4-FFF2-40B4-BE49-F238E27FC236}">
              <a16:creationId xmlns:a16="http://schemas.microsoft.com/office/drawing/2014/main" id="{00000000-0008-0000-0000-000020000000}"/>
            </a:ext>
          </a:extLst>
        </xdr:cNvPr>
        <xdr:cNvSpPr>
          <a:spLocks noChangeShapeType="1"/>
        </xdr:cNvSpPr>
      </xdr:nvSpPr>
      <xdr:spPr bwMode="auto">
        <a:xfrm>
          <a:off x="9525" y="9525"/>
          <a:ext cx="2374900" cy="5216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2317750</xdr:colOff>
      <xdr:row>2</xdr:row>
      <xdr:rowOff>4746625</xdr:rowOff>
    </xdr:from>
    <xdr:to>
      <xdr:col>0</xdr:col>
      <xdr:colOff>1920875</xdr:colOff>
      <xdr:row>2</xdr:row>
      <xdr:rowOff>4762500</xdr:rowOff>
    </xdr:to>
    <xdr:cxnSp macro="">
      <xdr:nvCxnSpPr>
        <xdr:cNvPr id="33" name="Straight Connector 32">
          <a:extLst>
            <a:ext uri="{FF2B5EF4-FFF2-40B4-BE49-F238E27FC236}">
              <a16:creationId xmlns:a16="http://schemas.microsoft.com/office/drawing/2014/main" id="{00000000-0008-0000-0000-000021000000}"/>
            </a:ext>
          </a:extLst>
        </xdr:cNvPr>
        <xdr:cNvCxnSpPr/>
      </xdr:nvCxnSpPr>
      <xdr:spPr>
        <a:xfrm>
          <a:off x="2317750" y="4746625"/>
          <a:ext cx="1968500" cy="15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14</xdr:row>
      <xdr:rowOff>66674</xdr:rowOff>
    </xdr:from>
    <xdr:to>
      <xdr:col>10</xdr:col>
      <xdr:colOff>47625</xdr:colOff>
      <xdr:row>21</xdr:row>
      <xdr:rowOff>133350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33375" y="2476499"/>
          <a:ext cx="5810250" cy="1200151"/>
        </a:xfrm>
        <a:prstGeom prst="rect">
          <a:avLst/>
        </a:prstGeom>
      </xdr:spPr>
    </xdr:pic>
    <xdr:clientData/>
  </xdr:twoCellAnchor>
  <xdr:twoCellAnchor editAs="oneCell">
    <xdr:from>
      <xdr:col>0</xdr:col>
      <xdr:colOff>400050</xdr:colOff>
      <xdr:row>1</xdr:row>
      <xdr:rowOff>46291</xdr:rowOff>
    </xdr:from>
    <xdr:to>
      <xdr:col>10</xdr:col>
      <xdr:colOff>57150</xdr:colOff>
      <xdr:row>10</xdr:row>
      <xdr:rowOff>123482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00050" y="236791"/>
          <a:ext cx="5753100" cy="1534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
  <sheetViews>
    <sheetView tabSelected="1" zoomScale="70" zoomScaleNormal="70" workbookViewId="0">
      <selection activeCell="B1" sqref="B1"/>
    </sheetView>
  </sheetViews>
  <sheetFormatPr defaultRowHeight="12.5" x14ac:dyDescent="0.25"/>
  <cols>
    <col min="1" max="1" width="32.453125" style="22" customWidth="1"/>
    <col min="2" max="2" width="30" customWidth="1"/>
    <col min="3" max="4" width="28" customWidth="1"/>
    <col min="5" max="5" width="31" customWidth="1"/>
    <col min="6" max="6" width="31.36328125" customWidth="1"/>
    <col min="7" max="7" width="24.54296875" customWidth="1"/>
    <col min="8" max="8" width="30.08984375" customWidth="1"/>
    <col min="9" max="9" width="30.36328125" bestFit="1" customWidth="1"/>
    <col min="10" max="10" width="25.90625" customWidth="1"/>
    <col min="11" max="11" width="17.36328125" customWidth="1"/>
    <col min="12" max="12" width="19.6328125" customWidth="1"/>
  </cols>
  <sheetData>
    <row r="1" spans="1:12" ht="314.39999999999998" customHeight="1" x14ac:dyDescent="0.25">
      <c r="A1" s="17"/>
      <c r="B1" s="28" t="s">
        <v>128</v>
      </c>
      <c r="C1" s="8" t="s">
        <v>123</v>
      </c>
      <c r="D1" s="8" t="s">
        <v>127</v>
      </c>
      <c r="E1" s="8" t="s">
        <v>144</v>
      </c>
      <c r="F1" s="29" t="s">
        <v>126</v>
      </c>
      <c r="G1" s="8" t="s">
        <v>138</v>
      </c>
      <c r="H1" s="8" t="s">
        <v>139</v>
      </c>
      <c r="I1" s="8" t="s">
        <v>141</v>
      </c>
      <c r="J1" s="8" t="s">
        <v>140</v>
      </c>
      <c r="K1" s="23" t="s">
        <v>117</v>
      </c>
      <c r="L1" s="19" t="s">
        <v>143</v>
      </c>
    </row>
    <row r="2" spans="1:12" ht="175.75" customHeight="1" x14ac:dyDescent="0.25">
      <c r="A2" s="20" t="s">
        <v>129</v>
      </c>
      <c r="B2" s="2" t="s">
        <v>1</v>
      </c>
      <c r="C2" s="7" t="s">
        <v>21</v>
      </c>
      <c r="D2" s="7" t="s">
        <v>21</v>
      </c>
      <c r="E2" s="7" t="s">
        <v>21</v>
      </c>
      <c r="F2" s="16" t="s">
        <v>21</v>
      </c>
      <c r="G2" s="6" t="s">
        <v>0</v>
      </c>
      <c r="H2" s="1" t="s">
        <v>0</v>
      </c>
      <c r="I2" s="1" t="s">
        <v>0</v>
      </c>
      <c r="J2" s="6" t="s">
        <v>0</v>
      </c>
    </row>
    <row r="3" spans="1:12" ht="191.4" customHeight="1" x14ac:dyDescent="0.25">
      <c r="A3" s="11" t="s">
        <v>124</v>
      </c>
      <c r="B3" s="7" t="s">
        <v>21</v>
      </c>
      <c r="C3" s="2" t="s">
        <v>1</v>
      </c>
      <c r="D3" s="7" t="s">
        <v>21</v>
      </c>
      <c r="E3" s="7" t="s">
        <v>21</v>
      </c>
      <c r="F3" s="7" t="s">
        <v>21</v>
      </c>
      <c r="G3" s="1" t="s">
        <v>0</v>
      </c>
      <c r="H3" s="1" t="s">
        <v>0</v>
      </c>
      <c r="I3" s="1" t="s">
        <v>0</v>
      </c>
      <c r="J3" s="6" t="s">
        <v>0</v>
      </c>
    </row>
    <row r="4" spans="1:12" ht="148.75" customHeight="1" x14ac:dyDescent="0.25">
      <c r="A4" s="11" t="s">
        <v>130</v>
      </c>
      <c r="B4" s="1" t="s">
        <v>2</v>
      </c>
      <c r="C4" s="1" t="s">
        <v>2</v>
      </c>
      <c r="D4" s="2" t="s">
        <v>1</v>
      </c>
      <c r="E4" s="7" t="s">
        <v>22</v>
      </c>
      <c r="F4" s="7" t="s">
        <v>22</v>
      </c>
      <c r="G4" s="1" t="s">
        <v>0</v>
      </c>
      <c r="H4" s="1" t="s">
        <v>0</v>
      </c>
      <c r="I4" s="1" t="s">
        <v>0</v>
      </c>
      <c r="J4" s="1" t="s">
        <v>0</v>
      </c>
    </row>
    <row r="5" spans="1:12" ht="241.75" customHeight="1" x14ac:dyDescent="0.25">
      <c r="A5" s="11" t="s">
        <v>134</v>
      </c>
      <c r="B5" s="1" t="s">
        <v>2</v>
      </c>
      <c r="C5" s="1" t="s">
        <v>2</v>
      </c>
      <c r="D5" s="1" t="s">
        <v>2</v>
      </c>
      <c r="E5" s="2" t="s">
        <v>1</v>
      </c>
      <c r="F5" s="7" t="s">
        <v>21</v>
      </c>
      <c r="G5" s="1" t="s">
        <v>0</v>
      </c>
      <c r="H5" s="1" t="s">
        <v>0</v>
      </c>
      <c r="I5" s="1" t="s">
        <v>0</v>
      </c>
      <c r="J5" s="1" t="s">
        <v>0</v>
      </c>
    </row>
    <row r="6" spans="1:12" ht="171.65" customHeight="1" x14ac:dyDescent="0.25">
      <c r="A6" s="18" t="s">
        <v>125</v>
      </c>
      <c r="B6" s="1" t="s">
        <v>2</v>
      </c>
      <c r="C6" s="1" t="s">
        <v>2</v>
      </c>
      <c r="D6" s="1" t="s">
        <v>2</v>
      </c>
      <c r="E6" s="1" t="s">
        <v>2</v>
      </c>
      <c r="F6" s="2" t="s">
        <v>1</v>
      </c>
      <c r="G6" s="1" t="s">
        <v>0</v>
      </c>
      <c r="H6" s="1" t="s">
        <v>0</v>
      </c>
      <c r="I6" s="1" t="s">
        <v>0</v>
      </c>
      <c r="J6" s="1" t="s">
        <v>0</v>
      </c>
    </row>
    <row r="7" spans="1:12" ht="157.75" customHeight="1" x14ac:dyDescent="0.25">
      <c r="A7" s="11" t="s">
        <v>135</v>
      </c>
      <c r="B7" s="1" t="s">
        <v>2</v>
      </c>
      <c r="C7" s="1" t="s">
        <v>2</v>
      </c>
      <c r="D7" s="1" t="s">
        <v>2</v>
      </c>
      <c r="E7" s="1" t="s">
        <v>2</v>
      </c>
      <c r="F7" s="1" t="s">
        <v>2</v>
      </c>
      <c r="G7" s="2" t="s">
        <v>1</v>
      </c>
      <c r="H7" s="1" t="s">
        <v>0</v>
      </c>
      <c r="I7" s="1" t="s">
        <v>0</v>
      </c>
      <c r="J7" s="1" t="s">
        <v>0</v>
      </c>
    </row>
    <row r="8" spans="1:12" ht="267" customHeight="1" x14ac:dyDescent="0.25">
      <c r="A8" s="11" t="s">
        <v>136</v>
      </c>
      <c r="B8" s="1" t="s">
        <v>2</v>
      </c>
      <c r="C8" s="1" t="s">
        <v>2</v>
      </c>
      <c r="D8" s="1" t="s">
        <v>2</v>
      </c>
      <c r="E8" s="1" t="s">
        <v>2</v>
      </c>
      <c r="F8" s="1" t="s">
        <v>2</v>
      </c>
      <c r="G8" s="1" t="s">
        <v>2</v>
      </c>
      <c r="H8" s="2" t="s">
        <v>1</v>
      </c>
      <c r="I8" s="1" t="s">
        <v>0</v>
      </c>
      <c r="J8" s="1" t="s">
        <v>0</v>
      </c>
    </row>
    <row r="9" spans="1:12" ht="171.65" customHeight="1" x14ac:dyDescent="0.25">
      <c r="A9" s="11" t="s">
        <v>142</v>
      </c>
      <c r="B9" s="1" t="s">
        <v>2</v>
      </c>
      <c r="C9" s="1" t="s">
        <v>2</v>
      </c>
      <c r="D9" s="1" t="s">
        <v>2</v>
      </c>
      <c r="E9" s="1" t="s">
        <v>2</v>
      </c>
      <c r="F9" s="1" t="s">
        <v>2</v>
      </c>
      <c r="G9" s="1" t="s">
        <v>2</v>
      </c>
      <c r="H9" s="1" t="s">
        <v>2</v>
      </c>
      <c r="I9" s="2" t="s">
        <v>1</v>
      </c>
      <c r="J9" s="1" t="s">
        <v>0</v>
      </c>
    </row>
    <row r="10" spans="1:12" ht="128.4" customHeight="1" x14ac:dyDescent="0.25">
      <c r="A10" s="11" t="s">
        <v>137</v>
      </c>
      <c r="B10" s="1" t="s">
        <v>2</v>
      </c>
      <c r="C10" s="1" t="s">
        <v>2</v>
      </c>
      <c r="D10" s="1" t="s">
        <v>2</v>
      </c>
      <c r="E10" s="1" t="s">
        <v>2</v>
      </c>
      <c r="F10" s="1" t="s">
        <v>2</v>
      </c>
      <c r="G10" s="1" t="s">
        <v>2</v>
      </c>
      <c r="H10" s="1" t="s">
        <v>2</v>
      </c>
      <c r="I10" s="1" t="s">
        <v>2</v>
      </c>
      <c r="J10" s="2" t="s">
        <v>1</v>
      </c>
    </row>
    <row r="12" spans="1:12" ht="13" x14ac:dyDescent="0.25">
      <c r="A12" s="21" t="s">
        <v>116</v>
      </c>
    </row>
  </sheetData>
  <sheetProtection formatCells="0" formatColumns="0" formatRows="0" insertColumns="0" insertRows="0" insertHyperlinks="0" deleteColumns="0" deleteRows="0"/>
  <printOptions horizontalCentered="1" verticalCentered="1"/>
  <pageMargins left="0.2" right="0.2" top="0.34" bottom="0.34" header="0.21" footer="0.17"/>
  <pageSetup scale="35" orientation="portrait" r:id="rId1"/>
  <headerFooter>
    <oddHeader>&amp;C&amp;"Arial,Bold"&amp;36Pungency Chart for Flavor Changes</oddHeader>
    <oddFooter>&amp;C&amp;1#&amp;"Calibri"&amp;10&amp;K000000Classified - Confidential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Normal="100" workbookViewId="0">
      <selection activeCell="M13" sqref="M13"/>
    </sheetView>
  </sheetViews>
  <sheetFormatPr defaultRowHeight="12.5" x14ac:dyDescent="0.25"/>
  <sheetData>
    <row r="1" spans="1:2" ht="19" x14ac:dyDescent="0.4">
      <c r="A1" s="3" t="s">
        <v>13</v>
      </c>
    </row>
    <row r="2" spans="1:2" x14ac:dyDescent="0.25">
      <c r="B2" t="s">
        <v>3</v>
      </c>
    </row>
    <row r="3" spans="1:2" x14ac:dyDescent="0.25">
      <c r="B3" t="s">
        <v>4</v>
      </c>
    </row>
    <row r="4" spans="1:2" x14ac:dyDescent="0.25">
      <c r="B4" t="s">
        <v>5</v>
      </c>
    </row>
    <row r="6" spans="1:2" ht="19" x14ac:dyDescent="0.4">
      <c r="A6" s="3" t="s">
        <v>10</v>
      </c>
    </row>
    <row r="7" spans="1:2" x14ac:dyDescent="0.25">
      <c r="B7" t="s">
        <v>3</v>
      </c>
    </row>
    <row r="8" spans="1:2" x14ac:dyDescent="0.25">
      <c r="B8" s="4" t="s">
        <v>11</v>
      </c>
    </row>
    <row r="9" spans="1:2" x14ac:dyDescent="0.25">
      <c r="B9" t="s">
        <v>9</v>
      </c>
    </row>
    <row r="10" spans="1:2" x14ac:dyDescent="0.25">
      <c r="B10" t="s">
        <v>4</v>
      </c>
    </row>
    <row r="11" spans="1:2" x14ac:dyDescent="0.25">
      <c r="B11" t="s">
        <v>5</v>
      </c>
    </row>
    <row r="13" spans="1:2" ht="19" x14ac:dyDescent="0.4">
      <c r="A13" s="3" t="s">
        <v>6</v>
      </c>
    </row>
    <row r="14" spans="1:2" x14ac:dyDescent="0.25">
      <c r="B14" t="s">
        <v>7</v>
      </c>
    </row>
    <row r="15" spans="1:2" x14ac:dyDescent="0.25">
      <c r="B15" t="s">
        <v>8</v>
      </c>
    </row>
    <row r="16" spans="1:2" x14ac:dyDescent="0.25">
      <c r="B16" t="s">
        <v>9</v>
      </c>
    </row>
    <row r="17" spans="1:2" x14ac:dyDescent="0.25">
      <c r="B17" t="s">
        <v>4</v>
      </c>
    </row>
    <row r="18" spans="1:2" x14ac:dyDescent="0.25">
      <c r="B18" t="s">
        <v>5</v>
      </c>
    </row>
    <row r="20" spans="1:2" ht="19" x14ac:dyDescent="0.4">
      <c r="A20" s="3" t="s">
        <v>12</v>
      </c>
    </row>
    <row r="21" spans="1:2" ht="20" x14ac:dyDescent="0.4">
      <c r="A21" s="3"/>
      <c r="B21" s="5" t="s">
        <v>14</v>
      </c>
    </row>
    <row r="22" spans="1:2" x14ac:dyDescent="0.25">
      <c r="B22" t="s">
        <v>7</v>
      </c>
    </row>
    <row r="23" spans="1:2" x14ac:dyDescent="0.25">
      <c r="B23" t="s">
        <v>15</v>
      </c>
    </row>
    <row r="24" spans="1:2" x14ac:dyDescent="0.25">
      <c r="B24" t="s">
        <v>9</v>
      </c>
    </row>
    <row r="25" spans="1:2" x14ac:dyDescent="0.25">
      <c r="B25" t="s">
        <v>4</v>
      </c>
    </row>
    <row r="26" spans="1:2" x14ac:dyDescent="0.25">
      <c r="B26" t="s">
        <v>5</v>
      </c>
    </row>
  </sheetData>
  <sheetProtection algorithmName="SHA-512" hashValue="SlQlzFBcYEZ5R4bwr9iKdO4+Pja3aaRFRcxlZ7vAROQ+v0f7ISdUEGc/0QcXU6PZiqgotqH3k+RuwFx1NihXwg==" saltValue="wo9bU4uXQWi0IH7cj9/qUg==" spinCount="100000" sheet="1" objects="1" scenarios="1"/>
  <phoneticPr fontId="2" type="noConversion"/>
  <printOptions horizontalCentered="1" verticalCentered="1"/>
  <pageMargins left="0.46" right="0.5" top="1" bottom="1" header="0.5" footer="0.5"/>
  <pageSetup orientation="portrait" r:id="rId1"/>
  <headerFooter alignWithMargins="0">
    <oddHeader>&amp;C&amp;"Arial,Bold"&amp;36Definitions</oddHeader>
    <oddFooter>&amp;C&amp;1#&amp;"Calibri"&amp;10&amp;K000000Classified - Confidential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51F2-CDDD-41C3-8595-22CC6E489029}">
  <dimension ref="A1:AI142"/>
  <sheetViews>
    <sheetView zoomScale="110" zoomScaleNormal="110" workbookViewId="0">
      <selection activeCell="E5" sqref="E5"/>
    </sheetView>
  </sheetViews>
  <sheetFormatPr defaultRowHeight="12.5" x14ac:dyDescent="0.25"/>
  <cols>
    <col min="1" max="1" width="38.54296875" customWidth="1"/>
    <col min="2" max="2" width="38.453125" style="4" customWidth="1"/>
    <col min="3" max="9" width="9.08984375" style="15"/>
    <col min="10" max="10" width="34.54296875" style="15" customWidth="1"/>
    <col min="11" max="11" width="9.08984375" style="15"/>
    <col min="12" max="12" width="17.6328125" style="15" customWidth="1"/>
    <col min="13" max="14" width="8.90625" style="15"/>
    <col min="15" max="15" width="57.36328125" style="15" customWidth="1"/>
    <col min="16" max="20" width="8.90625" style="30"/>
    <col min="21" max="35" width="8.7265625" style="30"/>
  </cols>
  <sheetData>
    <row r="1" spans="1:14" ht="13" x14ac:dyDescent="0.3">
      <c r="A1" s="12" t="s">
        <v>23</v>
      </c>
      <c r="J1" s="25"/>
      <c r="M1" s="15" t="s">
        <v>25</v>
      </c>
      <c r="N1" s="15">
        <v>0</v>
      </c>
    </row>
    <row r="2" spans="1:14" x14ac:dyDescent="0.25">
      <c r="A2" s="14" t="s">
        <v>131</v>
      </c>
      <c r="B2" s="24"/>
      <c r="C2" s="15">
        <f>VLOOKUP(A2,J1:K92,2,FALSE)</f>
        <v>3</v>
      </c>
      <c r="J2" s="15" t="s">
        <v>131</v>
      </c>
      <c r="K2" s="15">
        <v>3</v>
      </c>
      <c r="M2" s="15" t="s">
        <v>27</v>
      </c>
      <c r="N2" s="15">
        <v>1</v>
      </c>
    </row>
    <row r="3" spans="1:14" x14ac:dyDescent="0.25">
      <c r="A3" s="4"/>
      <c r="J3" s="15" t="s">
        <v>118</v>
      </c>
      <c r="K3" s="15">
        <v>3</v>
      </c>
    </row>
    <row r="4" spans="1:14" ht="13" x14ac:dyDescent="0.3">
      <c r="A4" s="12" t="s">
        <v>29</v>
      </c>
      <c r="J4" s="25" t="s">
        <v>32</v>
      </c>
      <c r="K4" s="15">
        <v>9</v>
      </c>
    </row>
    <row r="5" spans="1:14" x14ac:dyDescent="0.25">
      <c r="A5" s="14" t="s">
        <v>44</v>
      </c>
      <c r="C5" s="15">
        <f>VLOOKUP(A5,J1:K92,2,FALSE)</f>
        <v>2</v>
      </c>
      <c r="J5" s="25" t="s">
        <v>33</v>
      </c>
      <c r="K5" s="15">
        <v>8</v>
      </c>
    </row>
    <row r="6" spans="1:14" x14ac:dyDescent="0.25">
      <c r="A6" s="4"/>
      <c r="J6" s="25" t="s">
        <v>35</v>
      </c>
      <c r="K6" s="15">
        <v>9</v>
      </c>
    </row>
    <row r="7" spans="1:14" ht="13" x14ac:dyDescent="0.3">
      <c r="A7" s="12" t="s">
        <v>34</v>
      </c>
      <c r="J7" s="25" t="s">
        <v>114</v>
      </c>
      <c r="K7" s="15">
        <v>8</v>
      </c>
    </row>
    <row r="8" spans="1:14" x14ac:dyDescent="0.25">
      <c r="A8" s="14" t="s">
        <v>25</v>
      </c>
      <c r="C8" s="15">
        <f>VLOOKUP(A8,M1:N2,2,FALSE)</f>
        <v>0</v>
      </c>
      <c r="J8" s="25" t="s">
        <v>24</v>
      </c>
      <c r="K8" s="15">
        <v>6</v>
      </c>
    </row>
    <row r="9" spans="1:14" x14ac:dyDescent="0.25">
      <c r="A9" s="4"/>
      <c r="J9" s="25" t="s">
        <v>26</v>
      </c>
      <c r="K9" s="15">
        <v>4</v>
      </c>
    </row>
    <row r="10" spans="1:14" ht="13" x14ac:dyDescent="0.3">
      <c r="A10" s="12" t="s">
        <v>37</v>
      </c>
      <c r="C10" s="15">
        <f>SUM(C2-C5)</f>
        <v>1</v>
      </c>
      <c r="J10" s="25" t="s">
        <v>28</v>
      </c>
      <c r="K10" s="15">
        <v>6</v>
      </c>
    </row>
    <row r="11" spans="1:14" ht="165.75" customHeight="1" x14ac:dyDescent="0.25">
      <c r="A11" s="31" t="str">
        <f>LOOKUP(G11,N31:N35,O31:O35)</f>
        <v>R – Flavor being removed is more pungent than flavor being put on.
•Push old syrup out with sanitizer until clear sanitizer is flowing out valve.
•Replace all plastic parts – Tygon tubing, BIB pump, syrup line, valve and back block.
•Fill system with sanitizer again.
•Let sanitizer sit in system for 10 minutes.
•Push sanitizer out with new syrup.</v>
      </c>
      <c r="B11" s="31"/>
      <c r="C11" s="15">
        <f>IF(AND(C17=1,C8=1,C10&gt;0),4,IF(C10&gt;0,1,0))</f>
        <v>1</v>
      </c>
      <c r="D11" s="15">
        <f>IF(C10&lt;0,2,0)</f>
        <v>0</v>
      </c>
      <c r="E11" s="15">
        <f>IF(OR(A2="Fuze Peach Tea",A2="Fuze Raspberry Tea",A2="Gold Peak Peach Tea",A2="Gold Peak White Tea with Citrus",A2 ="Gold Peak Raspberry Tea"),IF(C10=0,1,0),IF(C10=0,3,0))</f>
        <v>0</v>
      </c>
      <c r="F11" s="15">
        <f>IF(A2="Dasani Sparkling",IF(C8=0,-1,3),0)</f>
        <v>0</v>
      </c>
      <c r="G11" s="15">
        <f>SUM(C11+D11+E11+E17+F11)</f>
        <v>1</v>
      </c>
      <c r="J11" s="25" t="s">
        <v>30</v>
      </c>
      <c r="K11" s="15">
        <v>7</v>
      </c>
    </row>
    <row r="12" spans="1:14" x14ac:dyDescent="0.25">
      <c r="A12" s="13"/>
      <c r="J12" s="25" t="s">
        <v>36</v>
      </c>
      <c r="K12" s="15">
        <v>7</v>
      </c>
    </row>
    <row r="13" spans="1:14" x14ac:dyDescent="0.25">
      <c r="A13" s="13"/>
      <c r="J13" s="25" t="s">
        <v>38</v>
      </c>
      <c r="K13" s="15">
        <v>4</v>
      </c>
    </row>
    <row r="14" spans="1:14" x14ac:dyDescent="0.25">
      <c r="A14" s="13"/>
      <c r="J14" s="25" t="s">
        <v>39</v>
      </c>
      <c r="K14" s="15">
        <v>6</v>
      </c>
    </row>
    <row r="15" spans="1:14" x14ac:dyDescent="0.25">
      <c r="A15" s="13"/>
      <c r="J15" s="25" t="s">
        <v>40</v>
      </c>
      <c r="K15" s="15">
        <v>9</v>
      </c>
    </row>
    <row r="16" spans="1:14" x14ac:dyDescent="0.25">
      <c r="A16" s="13"/>
      <c r="J16" s="25" t="s">
        <v>41</v>
      </c>
      <c r="K16" s="15">
        <v>2</v>
      </c>
    </row>
    <row r="17" spans="1:15" ht="19" x14ac:dyDescent="0.4">
      <c r="A17" s="13"/>
      <c r="C17" s="15">
        <f>IF(AND(C2&gt;0,C2&lt;5),1,0)</f>
        <v>1</v>
      </c>
      <c r="E17" s="15">
        <f>IF(AND(A2="Gold Peak White Tea with Citrus",A5="Gold Peak Lemonade Tea"),2,0)</f>
        <v>0</v>
      </c>
      <c r="J17" s="25" t="s">
        <v>42</v>
      </c>
      <c r="K17" s="15">
        <v>2</v>
      </c>
      <c r="O17" s="26"/>
    </row>
    <row r="18" spans="1:15" ht="19" x14ac:dyDescent="0.4">
      <c r="A18" s="13"/>
      <c r="J18" s="25" t="s">
        <v>43</v>
      </c>
      <c r="K18" s="15">
        <v>7</v>
      </c>
      <c r="O18" s="26"/>
    </row>
    <row r="19" spans="1:15" x14ac:dyDescent="0.25">
      <c r="A19" s="13"/>
      <c r="J19" s="25" t="s">
        <v>44</v>
      </c>
      <c r="K19" s="15">
        <v>2</v>
      </c>
    </row>
    <row r="20" spans="1:15" x14ac:dyDescent="0.25">
      <c r="A20" s="13"/>
      <c r="J20" s="25" t="s">
        <v>45</v>
      </c>
      <c r="K20" s="15">
        <v>7</v>
      </c>
    </row>
    <row r="21" spans="1:15" x14ac:dyDescent="0.25">
      <c r="A21" s="13"/>
      <c r="J21" s="25" t="s">
        <v>112</v>
      </c>
      <c r="K21" s="15">
        <v>9</v>
      </c>
    </row>
    <row r="22" spans="1:15" x14ac:dyDescent="0.25">
      <c r="A22" s="13"/>
      <c r="J22" s="25" t="s">
        <v>104</v>
      </c>
      <c r="K22" s="15">
        <v>2</v>
      </c>
    </row>
    <row r="23" spans="1:15" x14ac:dyDescent="0.25">
      <c r="A23" s="13"/>
      <c r="J23" s="25" t="s">
        <v>46</v>
      </c>
      <c r="K23" s="15">
        <v>2</v>
      </c>
    </row>
    <row r="24" spans="1:15" x14ac:dyDescent="0.25">
      <c r="A24" s="13"/>
      <c r="J24" s="25" t="s">
        <v>47</v>
      </c>
      <c r="K24" s="15">
        <v>4</v>
      </c>
    </row>
    <row r="25" spans="1:15" x14ac:dyDescent="0.25">
      <c r="A25" s="13"/>
      <c r="J25" s="25" t="s">
        <v>48</v>
      </c>
      <c r="K25" s="15">
        <v>9</v>
      </c>
    </row>
    <row r="26" spans="1:15" x14ac:dyDescent="0.25">
      <c r="A26" s="13"/>
      <c r="J26" s="25" t="s">
        <v>49</v>
      </c>
      <c r="K26" s="15">
        <v>7</v>
      </c>
    </row>
    <row r="27" spans="1:15" x14ac:dyDescent="0.25">
      <c r="A27" s="13"/>
      <c r="J27" s="25" t="s">
        <v>50</v>
      </c>
      <c r="K27" s="15">
        <v>7</v>
      </c>
    </row>
    <row r="28" spans="1:15" x14ac:dyDescent="0.25">
      <c r="A28" s="13"/>
      <c r="J28" s="25" t="s">
        <v>52</v>
      </c>
      <c r="K28" s="15">
        <v>7</v>
      </c>
    </row>
    <row r="29" spans="1:15" x14ac:dyDescent="0.25">
      <c r="A29" s="13"/>
      <c r="J29" s="25" t="s">
        <v>53</v>
      </c>
      <c r="K29" s="15">
        <v>6</v>
      </c>
    </row>
    <row r="30" spans="1:15" x14ac:dyDescent="0.25">
      <c r="A30" s="13"/>
      <c r="J30" s="25" t="s">
        <v>54</v>
      </c>
      <c r="K30" s="15">
        <v>6</v>
      </c>
    </row>
    <row r="31" spans="1:15" ht="171" x14ac:dyDescent="0.4">
      <c r="A31" s="13"/>
      <c r="J31" s="25" t="s">
        <v>55</v>
      </c>
      <c r="K31" s="15">
        <v>8</v>
      </c>
      <c r="N31" s="15">
        <v>1</v>
      </c>
      <c r="O31" s="27" t="s">
        <v>120</v>
      </c>
    </row>
    <row r="32" spans="1:15" ht="152" x14ac:dyDescent="0.4">
      <c r="A32" s="13"/>
      <c r="J32" s="25" t="s">
        <v>56</v>
      </c>
      <c r="K32" s="15">
        <v>8</v>
      </c>
      <c r="N32" s="15">
        <v>2</v>
      </c>
      <c r="O32" s="27" t="s">
        <v>121</v>
      </c>
    </row>
    <row r="33" spans="1:15" ht="19" x14ac:dyDescent="0.4">
      <c r="A33" s="13"/>
      <c r="J33" s="25" t="s">
        <v>57</v>
      </c>
      <c r="K33" s="15">
        <v>8</v>
      </c>
      <c r="O33" s="27"/>
    </row>
    <row r="34" spans="1:15" ht="114" x14ac:dyDescent="0.4">
      <c r="A34" s="13"/>
      <c r="J34" s="25" t="s">
        <v>58</v>
      </c>
      <c r="K34" s="15">
        <v>9</v>
      </c>
      <c r="N34" s="15">
        <v>3</v>
      </c>
      <c r="O34" s="27" t="s">
        <v>122</v>
      </c>
    </row>
    <row r="35" spans="1:15" ht="209" x14ac:dyDescent="0.4">
      <c r="A35" s="13"/>
      <c r="J35" s="25" t="s">
        <v>59</v>
      </c>
      <c r="K35" s="15">
        <v>7</v>
      </c>
      <c r="N35" s="15">
        <v>4</v>
      </c>
      <c r="O35" s="27" t="s">
        <v>51</v>
      </c>
    </row>
    <row r="36" spans="1:15" x14ac:dyDescent="0.25">
      <c r="A36" s="13"/>
      <c r="J36" s="25" t="s">
        <v>60</v>
      </c>
      <c r="K36" s="15">
        <v>7</v>
      </c>
    </row>
    <row r="37" spans="1:15" x14ac:dyDescent="0.25">
      <c r="A37" s="13"/>
      <c r="J37" s="25" t="s">
        <v>61</v>
      </c>
      <c r="K37" s="15">
        <v>4</v>
      </c>
    </row>
    <row r="38" spans="1:15" x14ac:dyDescent="0.25">
      <c r="A38" s="13"/>
      <c r="J38" s="25" t="s">
        <v>62</v>
      </c>
      <c r="K38" s="15">
        <v>7</v>
      </c>
    </row>
    <row r="39" spans="1:15" x14ac:dyDescent="0.25">
      <c r="A39" s="13"/>
      <c r="J39" s="25" t="s">
        <v>63</v>
      </c>
      <c r="K39" s="15">
        <v>7</v>
      </c>
    </row>
    <row r="40" spans="1:15" x14ac:dyDescent="0.25">
      <c r="A40" s="13"/>
      <c r="J40" s="25" t="s">
        <v>64</v>
      </c>
      <c r="K40" s="15">
        <v>3</v>
      </c>
    </row>
    <row r="41" spans="1:15" x14ac:dyDescent="0.25">
      <c r="A41" s="13"/>
      <c r="J41" s="25" t="s">
        <v>65</v>
      </c>
      <c r="K41" s="15">
        <v>8</v>
      </c>
    </row>
    <row r="42" spans="1:15" x14ac:dyDescent="0.25">
      <c r="A42" s="13"/>
      <c r="J42" s="25" t="s">
        <v>66</v>
      </c>
      <c r="K42" s="15">
        <v>5</v>
      </c>
    </row>
    <row r="43" spans="1:15" x14ac:dyDescent="0.25">
      <c r="A43" s="13"/>
      <c r="J43" s="25" t="s">
        <v>67</v>
      </c>
      <c r="K43" s="15">
        <v>5</v>
      </c>
    </row>
    <row r="44" spans="1:15" x14ac:dyDescent="0.25">
      <c r="A44" s="13"/>
      <c r="J44" s="25" t="s">
        <v>68</v>
      </c>
      <c r="K44" s="15">
        <v>5</v>
      </c>
    </row>
    <row r="45" spans="1:15" x14ac:dyDescent="0.25">
      <c r="A45" s="13"/>
      <c r="J45" s="25" t="s">
        <v>69</v>
      </c>
      <c r="K45" s="15">
        <v>5</v>
      </c>
    </row>
    <row r="46" spans="1:15" x14ac:dyDescent="0.25">
      <c r="A46" s="13"/>
      <c r="J46" s="25" t="s">
        <v>70</v>
      </c>
      <c r="K46" s="15">
        <v>5</v>
      </c>
    </row>
    <row r="47" spans="1:15" x14ac:dyDescent="0.25">
      <c r="A47" s="13"/>
      <c r="J47" s="25" t="s">
        <v>71</v>
      </c>
      <c r="K47" s="15">
        <v>5</v>
      </c>
    </row>
    <row r="48" spans="1:15" x14ac:dyDescent="0.25">
      <c r="A48" s="13"/>
      <c r="J48" s="25" t="s">
        <v>72</v>
      </c>
      <c r="K48" s="15">
        <v>5</v>
      </c>
    </row>
    <row r="49" spans="1:11" x14ac:dyDescent="0.25">
      <c r="A49" s="13"/>
      <c r="J49" s="25" t="s">
        <v>73</v>
      </c>
      <c r="K49" s="15">
        <v>5</v>
      </c>
    </row>
    <row r="50" spans="1:11" x14ac:dyDescent="0.25">
      <c r="A50" s="13"/>
      <c r="J50" s="25" t="s">
        <v>74</v>
      </c>
      <c r="K50" s="15">
        <v>5</v>
      </c>
    </row>
    <row r="51" spans="1:11" x14ac:dyDescent="0.25">
      <c r="A51" s="13"/>
      <c r="J51" s="25" t="s">
        <v>75</v>
      </c>
      <c r="K51" s="15">
        <v>5</v>
      </c>
    </row>
    <row r="52" spans="1:11" x14ac:dyDescent="0.25">
      <c r="A52" s="13"/>
      <c r="J52" s="25" t="s">
        <v>76</v>
      </c>
      <c r="K52" s="15">
        <v>5</v>
      </c>
    </row>
    <row r="53" spans="1:11" x14ac:dyDescent="0.25">
      <c r="A53" s="13"/>
      <c r="J53" s="25" t="s">
        <v>77</v>
      </c>
      <c r="K53" s="15">
        <v>5</v>
      </c>
    </row>
    <row r="54" spans="1:11" x14ac:dyDescent="0.25">
      <c r="A54" s="13"/>
      <c r="J54" s="25" t="s">
        <v>78</v>
      </c>
      <c r="K54" s="15">
        <v>5</v>
      </c>
    </row>
    <row r="55" spans="1:11" x14ac:dyDescent="0.25">
      <c r="A55" s="13"/>
      <c r="J55" s="25" t="s">
        <v>79</v>
      </c>
      <c r="K55" s="15">
        <v>6</v>
      </c>
    </row>
    <row r="56" spans="1:11" x14ac:dyDescent="0.25">
      <c r="A56" s="13"/>
      <c r="J56" s="25" t="s">
        <v>80</v>
      </c>
      <c r="K56" s="15">
        <v>4</v>
      </c>
    </row>
    <row r="57" spans="1:11" x14ac:dyDescent="0.25">
      <c r="A57" s="13"/>
      <c r="J57" s="25" t="s">
        <v>107</v>
      </c>
      <c r="K57" s="15">
        <v>4</v>
      </c>
    </row>
    <row r="58" spans="1:11" x14ac:dyDescent="0.25">
      <c r="A58" s="13"/>
      <c r="J58" s="25" t="s">
        <v>81</v>
      </c>
      <c r="K58" s="15">
        <v>2</v>
      </c>
    </row>
    <row r="59" spans="1:11" x14ac:dyDescent="0.25">
      <c r="A59" s="13"/>
      <c r="J59" s="25" t="s">
        <v>82</v>
      </c>
      <c r="K59" s="15">
        <v>2</v>
      </c>
    </row>
    <row r="60" spans="1:11" x14ac:dyDescent="0.25">
      <c r="A60" s="13"/>
      <c r="J60" s="25" t="s">
        <v>83</v>
      </c>
      <c r="K60" s="15">
        <v>3</v>
      </c>
    </row>
    <row r="61" spans="1:11" x14ac:dyDescent="0.25">
      <c r="A61" s="13"/>
      <c r="J61" s="25" t="s">
        <v>84</v>
      </c>
      <c r="K61" s="15">
        <v>4</v>
      </c>
    </row>
    <row r="62" spans="1:11" x14ac:dyDescent="0.25">
      <c r="A62" s="13"/>
      <c r="J62" s="25" t="s">
        <v>85</v>
      </c>
      <c r="K62" s="15">
        <v>4</v>
      </c>
    </row>
    <row r="63" spans="1:11" x14ac:dyDescent="0.25">
      <c r="A63" s="13"/>
      <c r="J63" s="25" t="s">
        <v>111</v>
      </c>
      <c r="K63" s="15">
        <v>8</v>
      </c>
    </row>
    <row r="64" spans="1:11" x14ac:dyDescent="0.25">
      <c r="A64" s="13"/>
      <c r="J64" s="25" t="s">
        <v>31</v>
      </c>
      <c r="K64" s="15">
        <v>4</v>
      </c>
    </row>
    <row r="65" spans="1:11" x14ac:dyDescent="0.25">
      <c r="A65" s="13"/>
      <c r="J65" s="25" t="s">
        <v>132</v>
      </c>
      <c r="K65" s="15">
        <v>4</v>
      </c>
    </row>
    <row r="66" spans="1:11" x14ac:dyDescent="0.25">
      <c r="A66" s="13"/>
      <c r="J66" s="25" t="s">
        <v>133</v>
      </c>
      <c r="K66" s="15">
        <v>4</v>
      </c>
    </row>
    <row r="67" spans="1:11" x14ac:dyDescent="0.25">
      <c r="A67" s="13"/>
      <c r="J67" s="25" t="s">
        <v>86</v>
      </c>
      <c r="K67" s="15">
        <v>4</v>
      </c>
    </row>
    <row r="68" spans="1:11" x14ac:dyDescent="0.25">
      <c r="A68" s="13"/>
      <c r="J68" s="25" t="s">
        <v>115</v>
      </c>
      <c r="K68" s="15">
        <v>7</v>
      </c>
    </row>
    <row r="69" spans="1:11" x14ac:dyDescent="0.25">
      <c r="A69" s="13"/>
      <c r="J69" s="25" t="s">
        <v>119</v>
      </c>
      <c r="K69" s="15">
        <v>8</v>
      </c>
    </row>
    <row r="70" spans="1:11" x14ac:dyDescent="0.25">
      <c r="A70" s="13"/>
      <c r="J70" s="25" t="s">
        <v>87</v>
      </c>
      <c r="K70" s="15">
        <v>4</v>
      </c>
    </row>
    <row r="71" spans="1:11" x14ac:dyDescent="0.25">
      <c r="A71" s="13"/>
      <c r="J71" s="25" t="s">
        <v>88</v>
      </c>
      <c r="K71" s="15">
        <v>4</v>
      </c>
    </row>
    <row r="72" spans="1:11" x14ac:dyDescent="0.25">
      <c r="A72" s="13"/>
      <c r="J72" s="25" t="s">
        <v>89</v>
      </c>
      <c r="K72" s="15">
        <v>9</v>
      </c>
    </row>
    <row r="73" spans="1:11" x14ac:dyDescent="0.25">
      <c r="A73" s="13"/>
      <c r="J73" s="25" t="s">
        <v>90</v>
      </c>
      <c r="K73" s="15">
        <v>8</v>
      </c>
    </row>
    <row r="74" spans="1:11" x14ac:dyDescent="0.25">
      <c r="A74" s="13"/>
      <c r="J74" s="25" t="s">
        <v>91</v>
      </c>
      <c r="K74" s="15">
        <v>4</v>
      </c>
    </row>
    <row r="75" spans="1:11" x14ac:dyDescent="0.25">
      <c r="A75" s="13"/>
      <c r="J75" s="25" t="s">
        <v>105</v>
      </c>
      <c r="K75" s="15">
        <v>7</v>
      </c>
    </row>
    <row r="76" spans="1:11" x14ac:dyDescent="0.25">
      <c r="A76" s="13"/>
      <c r="J76" s="25" t="s">
        <v>92</v>
      </c>
      <c r="K76" s="15">
        <v>6</v>
      </c>
    </row>
    <row r="77" spans="1:11" x14ac:dyDescent="0.25">
      <c r="A77" s="13"/>
      <c r="J77" s="25" t="s">
        <v>110</v>
      </c>
      <c r="K77" s="15">
        <v>6</v>
      </c>
    </row>
    <row r="78" spans="1:11" x14ac:dyDescent="0.25">
      <c r="A78" s="13"/>
      <c r="J78" s="25" t="s">
        <v>93</v>
      </c>
      <c r="K78" s="15">
        <v>8</v>
      </c>
    </row>
    <row r="79" spans="1:11" x14ac:dyDescent="0.25">
      <c r="A79" s="13"/>
      <c r="J79" s="25" t="s">
        <v>94</v>
      </c>
      <c r="K79" s="15">
        <v>3</v>
      </c>
    </row>
    <row r="80" spans="1:11" x14ac:dyDescent="0.25">
      <c r="A80" s="13"/>
      <c r="J80" s="25" t="s">
        <v>95</v>
      </c>
      <c r="K80" s="15">
        <v>3</v>
      </c>
    </row>
    <row r="81" spans="1:11" x14ac:dyDescent="0.25">
      <c r="A81" s="13"/>
      <c r="J81" s="25" t="s">
        <v>96</v>
      </c>
      <c r="K81" s="15">
        <v>3</v>
      </c>
    </row>
    <row r="82" spans="1:11" x14ac:dyDescent="0.25">
      <c r="A82" s="13"/>
      <c r="J82" s="25" t="s">
        <v>108</v>
      </c>
      <c r="K82" s="15">
        <v>3</v>
      </c>
    </row>
    <row r="83" spans="1:11" x14ac:dyDescent="0.25">
      <c r="A83" s="13"/>
      <c r="J83" s="25" t="s">
        <v>113</v>
      </c>
      <c r="K83" s="15">
        <v>6</v>
      </c>
    </row>
    <row r="84" spans="1:11" x14ac:dyDescent="0.25">
      <c r="A84" s="13"/>
      <c r="J84" s="25" t="s">
        <v>97</v>
      </c>
      <c r="K84" s="15">
        <v>3</v>
      </c>
    </row>
    <row r="85" spans="1:11" x14ac:dyDescent="0.25">
      <c r="A85" s="13"/>
      <c r="J85" s="25" t="s">
        <v>109</v>
      </c>
      <c r="K85" s="15">
        <v>4</v>
      </c>
    </row>
    <row r="86" spans="1:11" x14ac:dyDescent="0.25">
      <c r="A86" s="13"/>
      <c r="J86" s="25" t="s">
        <v>98</v>
      </c>
      <c r="K86" s="15">
        <v>4</v>
      </c>
    </row>
    <row r="87" spans="1:11" x14ac:dyDescent="0.25">
      <c r="A87" s="13"/>
      <c r="J87" s="25" t="s">
        <v>99</v>
      </c>
      <c r="K87" s="15">
        <v>9</v>
      </c>
    </row>
    <row r="88" spans="1:11" x14ac:dyDescent="0.25">
      <c r="A88" s="13"/>
      <c r="J88" s="25" t="s">
        <v>100</v>
      </c>
      <c r="K88" s="15">
        <v>6</v>
      </c>
    </row>
    <row r="89" spans="1:11" x14ac:dyDescent="0.25">
      <c r="A89" s="13"/>
      <c r="J89" s="25" t="s">
        <v>101</v>
      </c>
      <c r="K89" s="15">
        <v>7</v>
      </c>
    </row>
    <row r="90" spans="1:11" x14ac:dyDescent="0.25">
      <c r="A90" s="13"/>
      <c r="J90" s="25" t="s">
        <v>102</v>
      </c>
      <c r="K90" s="15">
        <v>7</v>
      </c>
    </row>
    <row r="91" spans="1:11" x14ac:dyDescent="0.25">
      <c r="A91" s="13"/>
      <c r="J91" s="25" t="s">
        <v>106</v>
      </c>
      <c r="K91" s="15">
        <v>7</v>
      </c>
    </row>
    <row r="92" spans="1:11" x14ac:dyDescent="0.25">
      <c r="A92" s="13"/>
      <c r="J92" s="25" t="s">
        <v>103</v>
      </c>
      <c r="K92" s="15">
        <v>4</v>
      </c>
    </row>
    <row r="93" spans="1:11" x14ac:dyDescent="0.25">
      <c r="A93" s="13"/>
    </row>
    <row r="94" spans="1:11" x14ac:dyDescent="0.25">
      <c r="A94" s="13"/>
    </row>
    <row r="95" spans="1:11" x14ac:dyDescent="0.25">
      <c r="A95" s="13"/>
    </row>
    <row r="96" spans="1: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3"/>
    </row>
    <row r="120" spans="1:1" x14ac:dyDescent="0.25">
      <c r="A120" s="13"/>
    </row>
    <row r="121" spans="1:1" x14ac:dyDescent="0.25">
      <c r="A121" s="13"/>
    </row>
    <row r="122" spans="1:1" x14ac:dyDescent="0.25">
      <c r="A122" s="13"/>
    </row>
    <row r="123" spans="1:1" x14ac:dyDescent="0.25">
      <c r="A123" s="13"/>
    </row>
    <row r="124" spans="1:1" x14ac:dyDescent="0.25">
      <c r="A124" s="13"/>
    </row>
    <row r="125" spans="1:1" x14ac:dyDescent="0.25">
      <c r="A125" s="13"/>
    </row>
    <row r="126" spans="1:1" x14ac:dyDescent="0.25">
      <c r="A126" s="13"/>
    </row>
    <row r="127" spans="1:1" x14ac:dyDescent="0.25">
      <c r="A127" s="13"/>
    </row>
    <row r="128" spans="1:1" x14ac:dyDescent="0.25">
      <c r="A128" s="13"/>
    </row>
    <row r="129" spans="1:1" x14ac:dyDescent="0.25">
      <c r="A129" s="13"/>
    </row>
    <row r="130" spans="1:1" x14ac:dyDescent="0.25">
      <c r="A130" s="13"/>
    </row>
    <row r="131" spans="1:1" x14ac:dyDescent="0.25">
      <c r="A131" s="13"/>
    </row>
    <row r="132" spans="1:1" x14ac:dyDescent="0.25">
      <c r="A132" s="13"/>
    </row>
    <row r="133" spans="1:1" x14ac:dyDescent="0.25">
      <c r="A133" s="13"/>
    </row>
    <row r="134" spans="1:1" x14ac:dyDescent="0.25">
      <c r="A134" s="13"/>
    </row>
    <row r="135" spans="1:1" x14ac:dyDescent="0.25">
      <c r="A135" s="13"/>
    </row>
    <row r="136" spans="1:1" x14ac:dyDescent="0.25">
      <c r="A136" s="13"/>
    </row>
    <row r="137" spans="1:1" x14ac:dyDescent="0.25">
      <c r="A137" s="13"/>
    </row>
    <row r="138" spans="1:1" x14ac:dyDescent="0.25">
      <c r="A138" s="13"/>
    </row>
    <row r="139" spans="1:1" x14ac:dyDescent="0.25">
      <c r="A139" s="13"/>
    </row>
    <row r="140" spans="1:1" x14ac:dyDescent="0.25">
      <c r="A140" s="13"/>
    </row>
    <row r="141" spans="1:1" x14ac:dyDescent="0.25">
      <c r="A141" s="13"/>
    </row>
    <row r="142" spans="1:1" x14ac:dyDescent="0.25">
      <c r="A142" s="13"/>
    </row>
  </sheetData>
  <sheetProtection formatCells="0" formatColumns="0" formatRows="0" insertColumns="0" insertRows="0" insertHyperlinks="0" deleteColumns="0" deleteRows="0"/>
  <mergeCells count="1">
    <mergeCell ref="A11:B11"/>
  </mergeCells>
  <dataValidations count="2">
    <dataValidation type="list" allowBlank="1" showInputMessage="1" showErrorMessage="1" sqref="A8" xr:uid="{A8F81D91-4114-4CD6-8EE1-6FB2C122F1FE}">
      <formula1>$M$1:$M$2</formula1>
    </dataValidation>
    <dataValidation type="list" allowBlank="1" showInputMessage="1" showErrorMessage="1" sqref="A2 A5" xr:uid="{30149B91-D6EE-4E38-92EE-3F1D3134CB85}">
      <formula1>$J$1:$J$92</formula1>
    </dataValidation>
  </dataValidations>
  <pageMargins left="0.7" right="0.7" top="0.75" bottom="0.75" header="0.3" footer="0.3"/>
  <pageSetup orientation="portrait" horizontalDpi="1200" verticalDpi="1200" r:id="rId1"/>
  <headerFooter>
    <oddFooter>&amp;C&amp;1#&amp;"Calibri"&amp;10&amp;K000000Classified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workbookViewId="0">
      <selection activeCell="L41" sqref="L41"/>
    </sheetView>
  </sheetViews>
  <sheetFormatPr defaultRowHeight="12.5" x14ac:dyDescent="0.25"/>
  <sheetData>
    <row r="1" spans="1:1" ht="14.5" x14ac:dyDescent="0.25">
      <c r="A1" s="9" t="s">
        <v>16</v>
      </c>
    </row>
    <row r="2" spans="1:1" ht="14.5" x14ac:dyDescent="0.25">
      <c r="A2" s="10"/>
    </row>
    <row r="3" spans="1:1" ht="14.5" x14ac:dyDescent="0.25">
      <c r="A3" s="10"/>
    </row>
    <row r="4" spans="1:1" ht="14.5" x14ac:dyDescent="0.25">
      <c r="A4" s="10"/>
    </row>
    <row r="5" spans="1:1" ht="14.5" x14ac:dyDescent="0.25">
      <c r="A5" s="10"/>
    </row>
    <row r="14" spans="1:1" ht="13" x14ac:dyDescent="0.3">
      <c r="A14" s="4" t="s">
        <v>17</v>
      </c>
    </row>
    <row r="27" spans="1:1" ht="13" x14ac:dyDescent="0.3">
      <c r="A27" s="4" t="s">
        <v>18</v>
      </c>
    </row>
    <row r="33" spans="1:1" ht="13" x14ac:dyDescent="0.3">
      <c r="A33" s="4" t="s">
        <v>19</v>
      </c>
    </row>
    <row r="40" spans="1:1" ht="13" x14ac:dyDescent="0.3">
      <c r="A40" s="4" t="s">
        <v>20</v>
      </c>
    </row>
  </sheetData>
  <sheetProtection algorithmName="SHA-512" hashValue="F8eQOom+NXU1y6osf0BKCZQ0shdhjmEvy5QhgP7Tia68bUwMj6UcPxlojkjo/mM+7TRtURr2nkCbboi7pMW8gA==" saltValue="1xOT8loyRvpGKJg4+mye2g==" spinCount="100000" sheet="1" objects="1" scenarios="1"/>
  <pageMargins left="0.7" right="0.7" top="0.75" bottom="0.75" header="0.3" footer="0.3"/>
  <pageSetup orientation="portrait" horizontalDpi="1200" verticalDpi="1200" r:id="rId1"/>
  <headerFooter>
    <oddFooter>&amp;C&amp;1#&amp;"Calibri"&amp;10&amp;K000000Classified -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Synchronization>Asynchronous</Synchronization>
    <Type>10001</Type>
    <SequenceNumber>10000</SequenceNumber>
    <Assembly>CCE.Intranet.Teamsites.MyTeamsiteUpdates, Version=1.0.0.0, Culture=neutral, PublicKeyToken=383676b68c76b9a0</Assembly>
    <Class>CCE.SharePoint.EventReceivers.TeamsiteUpdates</Class>
    <Data/>
    <Filter/>
  </Receiver>
  <Receiver>
    <Name/>
    <Synchronization>Asynchronous</Synchronization>
    <Type>10002</Type>
    <SequenceNumber>10000</SequenceNumber>
    <Assembly>CCE.Intranet.Teamsites.MyTeamsiteUpdates, Version=1.0.0.0, Culture=neutral, PublicKeyToken=383676b68c76b9a0</Assembly>
    <Class>CCE.SharePoint.EventReceivers.TeamsiteUpdates</Class>
    <Data/>
    <Filter/>
  </Receiver>
  <Receiver>
    <Name/>
    <Synchronization>Synchronous</Synchronization>
    <Type>3</Type>
    <SequenceNumber>10000</SequenceNumber>
    <Assembly>CCE.Intranet.Teamsites.MyTeamsiteUpdates, Version=1.0.0.0, Culture=neutral, PublicKeyToken=383676b68c76b9a0</Assembly>
    <Class>CCE.SharePoint.EventReceivers.TeamsiteUpdates</Class>
    <Data/>
    <Filter/>
  </Receiver>
</spe:Receiver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F240BA911B413419835930648F1C406" ma:contentTypeVersion="1" ma:contentTypeDescription="Create a new document." ma:contentTypeScope="" ma:versionID="bbfe58d8b87000406857ea1e5de1878c">
  <xsd:schema xmlns:xsd="http://www.w3.org/2001/XMLSchema" xmlns:xs="http://www.w3.org/2001/XMLSchema" xmlns:p="http://schemas.microsoft.com/office/2006/metadata/properties" targetNamespace="http://schemas.microsoft.com/office/2006/metadata/properties" ma:root="true" ma:fieldsID="29d25cb82182ac4de91214b8afe8474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36379-8117-4265-9889-8F94DF86E60B}">
  <ds:schemaRefs>
    <ds:schemaRef ds:uri="http://schemas.microsoft.com/sharepoint/v3/contenttype/forms"/>
  </ds:schemaRefs>
</ds:datastoreItem>
</file>

<file path=customXml/itemProps2.xml><?xml version="1.0" encoding="utf-8"?>
<ds:datastoreItem xmlns:ds="http://schemas.openxmlformats.org/officeDocument/2006/customXml" ds:itemID="{75C9B752-7FF6-4E0A-84A6-3D8DEBE5F08F}">
  <ds:schemaRefs>
    <ds:schemaRef ds:uri="http://schemas.microsoft.com/sharepoint/events"/>
  </ds:schemaRefs>
</ds:datastoreItem>
</file>

<file path=customXml/itemProps3.xml><?xml version="1.0" encoding="utf-8"?>
<ds:datastoreItem xmlns:ds="http://schemas.openxmlformats.org/officeDocument/2006/customXml" ds:itemID="{354FADF6-DAA3-4EA7-AC58-29D36452A7C3}">
  <ds:schemaRefs>
    <ds:schemaRef ds:uri="http://schemas.microsoft.com/PowerBIAddIn"/>
  </ds:schemaRefs>
</ds:datastoreItem>
</file>

<file path=customXml/itemProps4.xml><?xml version="1.0" encoding="utf-8"?>
<ds:datastoreItem xmlns:ds="http://schemas.openxmlformats.org/officeDocument/2006/customXml" ds:itemID="{41ED794C-D182-449A-BF5E-B8A42799CD6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18CF3461-3360-47AA-93C3-7F353B757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Chart</vt:lpstr>
      <vt:lpstr>Definitions</vt:lpstr>
      <vt:lpstr>Quick Lookup Tool</vt:lpstr>
      <vt:lpstr>Tubing Reference Sheet</vt:lpstr>
    </vt:vector>
  </TitlesOfParts>
  <Company>The Coca-Cola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McCullough</dc:creator>
  <cp:lastModifiedBy>Blake Vincent</cp:lastModifiedBy>
  <cp:lastPrinted>2018-07-12T14:36:17Z</cp:lastPrinted>
  <dcterms:created xsi:type="dcterms:W3CDTF">2008-05-23T17:31:08Z</dcterms:created>
  <dcterms:modified xsi:type="dcterms:W3CDTF">2021-09-13T15:31:46Z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GUID">
    <vt:lpwstr>be6ac7ff-0b9f-40e3-a545-57ecf4df827c</vt:lpwstr>
  </property>
  <property fmtid="{D5CDD505-2E9C-101B-9397-08002B2CF9AE}" pid="3" name="MODFILEGUID">
    <vt:lpwstr>e0def697-f6d3-41d5-b464-d27f9229e31e</vt:lpwstr>
  </property>
  <property fmtid="{D5CDD505-2E9C-101B-9397-08002B2CF9AE}" pid="4" name="FILEOWNER">
    <vt:lpwstr>A09862</vt:lpwstr>
  </property>
  <property fmtid="{D5CDD505-2E9C-101B-9397-08002B2CF9AE}" pid="5" name="MODFILEOWNER">
    <vt:lpwstr>A13005</vt:lpwstr>
  </property>
  <property fmtid="{D5CDD505-2E9C-101B-9397-08002B2CF9AE}" pid="6" name="IPPCLASS">
    <vt:i4>1</vt:i4>
  </property>
  <property fmtid="{D5CDD505-2E9C-101B-9397-08002B2CF9AE}" pid="7" name="MODIPPCLASS">
    <vt:i4>1</vt:i4>
  </property>
  <property fmtid="{D5CDD505-2E9C-101B-9397-08002B2CF9AE}" pid="8" name="MACHINEID">
    <vt:lpwstr>A09862-3225</vt:lpwstr>
  </property>
  <property fmtid="{D5CDD505-2E9C-101B-9397-08002B2CF9AE}" pid="9" name="MODMACHINEID">
    <vt:lpwstr>A13005-5553</vt:lpwstr>
  </property>
  <property fmtid="{D5CDD505-2E9C-101B-9397-08002B2CF9AE}" pid="10" name="CURRENTCLASS">
    <vt:lpwstr>Classified - Internal use</vt:lpwstr>
  </property>
  <property fmtid="{D5CDD505-2E9C-101B-9397-08002B2CF9AE}" pid="11" name="ContentTypeId">
    <vt:lpwstr>0x0101001F240BA911B413419835930648F1C406</vt:lpwstr>
  </property>
  <property fmtid="{D5CDD505-2E9C-101B-9397-08002B2CF9AE}" pid="12" name="MSIP_Label_0702bf62-88e6-456d-b298-e2abb13de1ea_Enabled">
    <vt:lpwstr>true</vt:lpwstr>
  </property>
  <property fmtid="{D5CDD505-2E9C-101B-9397-08002B2CF9AE}" pid="13" name="MSIP_Label_0702bf62-88e6-456d-b298-e2abb13de1ea_SetDate">
    <vt:lpwstr>2021-09-13T15:26:59Z</vt:lpwstr>
  </property>
  <property fmtid="{D5CDD505-2E9C-101B-9397-08002B2CF9AE}" pid="14" name="MSIP_Label_0702bf62-88e6-456d-b298-e2abb13de1ea_Method">
    <vt:lpwstr>Standard</vt:lpwstr>
  </property>
  <property fmtid="{D5CDD505-2E9C-101B-9397-08002B2CF9AE}" pid="15" name="MSIP_Label_0702bf62-88e6-456d-b298-e2abb13de1ea_Name">
    <vt:lpwstr>0702bf62-88e6-456d-b298-e2abb13de1ea</vt:lpwstr>
  </property>
  <property fmtid="{D5CDD505-2E9C-101B-9397-08002B2CF9AE}" pid="16" name="MSIP_Label_0702bf62-88e6-456d-b298-e2abb13de1ea_SiteId">
    <vt:lpwstr>548d26ab-8caa-49e1-97c2-a1b1a06cc39c</vt:lpwstr>
  </property>
  <property fmtid="{D5CDD505-2E9C-101B-9397-08002B2CF9AE}" pid="17" name="MSIP_Label_0702bf62-88e6-456d-b298-e2abb13de1ea_ContentBits">
    <vt:lpwstr>2</vt:lpwstr>
  </property>
</Properties>
</file>